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 tabRatio="581"/>
  </bookViews>
  <sheets>
    <sheet name="Voorronde alle klassen  " sheetId="7" r:id="rId1"/>
  </sheets>
  <calcPr calcId="125725"/>
</workbook>
</file>

<file path=xl/calcChain.xml><?xml version="1.0" encoding="utf-8"?>
<calcChain xmlns="http://schemas.openxmlformats.org/spreadsheetml/2006/main">
  <c r="AG14" i="7"/>
  <c r="AF14"/>
  <c r="AE14"/>
  <c r="AH14" s="1"/>
  <c r="AJ14" s="1"/>
  <c r="AD14"/>
  <c r="AI14" s="1"/>
  <c r="AC14"/>
  <c r="Y14"/>
  <c r="U14"/>
  <c r="Q14"/>
  <c r="M14"/>
  <c r="I14"/>
  <c r="AG13"/>
  <c r="AF13"/>
  <c r="AE13"/>
  <c r="AH13" s="1"/>
  <c r="AJ13" s="1"/>
  <c r="AD13"/>
  <c r="AI13" s="1"/>
  <c r="AC13"/>
  <c r="Y13"/>
  <c r="U13"/>
  <c r="Q13"/>
  <c r="M13"/>
  <c r="I13"/>
  <c r="AG12"/>
  <c r="AF12"/>
  <c r="AE12"/>
  <c r="AH12" s="1"/>
  <c r="AJ12" s="1"/>
  <c r="AD12"/>
  <c r="AI12" s="1"/>
  <c r="AC12"/>
  <c r="Y12"/>
  <c r="U12"/>
  <c r="Q12"/>
  <c r="M12"/>
  <c r="I12"/>
  <c r="AG11"/>
  <c r="AF11"/>
  <c r="AE11"/>
  <c r="AH11" s="1"/>
  <c r="AJ11" s="1"/>
  <c r="AD11"/>
  <c r="AI11" s="1"/>
  <c r="AC11"/>
  <c r="Y11"/>
  <c r="U11"/>
  <c r="Q11"/>
  <c r="M11"/>
  <c r="I11"/>
  <c r="AG10"/>
  <c r="AF10"/>
  <c r="AE10"/>
  <c r="AH10" s="1"/>
  <c r="AJ10" s="1"/>
  <c r="AD10"/>
  <c r="AI10" s="1"/>
  <c r="AC10"/>
  <c r="Y10"/>
  <c r="U10"/>
  <c r="Q10"/>
  <c r="M10"/>
  <c r="I10"/>
  <c r="AG9"/>
  <c r="AF9"/>
  <c r="AE9"/>
  <c r="AH9" s="1"/>
  <c r="AJ9" s="1"/>
  <c r="AD9"/>
  <c r="AI9" s="1"/>
  <c r="AC9"/>
  <c r="Y9"/>
  <c r="U9"/>
  <c r="Q9"/>
  <c r="M9"/>
  <c r="I9"/>
  <c r="AG8"/>
  <c r="AF8"/>
  <c r="AE8"/>
  <c r="AH8" s="1"/>
  <c r="AJ8" s="1"/>
  <c r="AD8"/>
  <c r="AC8"/>
  <c r="Y8"/>
  <c r="U8"/>
  <c r="Q8"/>
  <c r="M8"/>
  <c r="I8"/>
  <c r="AG7"/>
  <c r="AF7"/>
  <c r="AE7"/>
  <c r="AH7" s="1"/>
  <c r="AJ7" s="1"/>
  <c r="AD7"/>
  <c r="AI7" s="1"/>
  <c r="AC7"/>
  <c r="Y7"/>
  <c r="U7"/>
  <c r="Q7"/>
  <c r="M7"/>
  <c r="I7"/>
  <c r="AG6"/>
  <c r="AF6"/>
  <c r="AE6"/>
  <c r="AH6" s="1"/>
  <c r="AJ6" s="1"/>
  <c r="AD6"/>
  <c r="AI6" s="1"/>
  <c r="AC6"/>
  <c r="Y6"/>
  <c r="U6"/>
  <c r="Q6"/>
  <c r="M6"/>
  <c r="I6"/>
  <c r="AG5"/>
  <c r="AF5"/>
  <c r="AE5"/>
  <c r="AD5"/>
  <c r="AC5"/>
  <c r="Y5"/>
  <c r="U5"/>
  <c r="Q5"/>
  <c r="M5"/>
  <c r="I5"/>
  <c r="AJ16"/>
  <c r="AG16"/>
  <c r="AF16"/>
  <c r="AE16"/>
  <c r="AH16" s="1"/>
  <c r="AD16"/>
  <c r="AI16" s="1"/>
  <c r="AC16"/>
  <c r="Y16"/>
  <c r="U16"/>
  <c r="Q16"/>
  <c r="M16"/>
  <c r="I16"/>
  <c r="AG15"/>
  <c r="AF15"/>
  <c r="AE15"/>
  <c r="AH15" s="1"/>
  <c r="AJ15" s="1"/>
  <c r="AD15"/>
  <c r="AI15" s="1"/>
  <c r="AC15"/>
  <c r="Y15"/>
  <c r="U15"/>
  <c r="Q15"/>
  <c r="M15"/>
  <c r="I15"/>
  <c r="AK13" l="1"/>
  <c r="AK16"/>
  <c r="AK5"/>
  <c r="AK8"/>
  <c r="AI8"/>
  <c r="AH5"/>
  <c r="AJ5" s="1"/>
  <c r="AI5"/>
  <c r="AK14"/>
  <c r="AK9"/>
  <c r="AK10"/>
  <c r="AK7"/>
  <c r="AK15"/>
  <c r="AK6"/>
  <c r="AK11"/>
  <c r="AK12"/>
</calcChain>
</file>

<file path=xl/sharedStrings.xml><?xml version="1.0" encoding="utf-8"?>
<sst xmlns="http://schemas.openxmlformats.org/spreadsheetml/2006/main" count="62" uniqueCount="37">
  <si>
    <t>1e ronde</t>
  </si>
  <si>
    <t>2e ronde</t>
  </si>
  <si>
    <t>3e ronde</t>
  </si>
  <si>
    <t>4e ronde</t>
  </si>
  <si>
    <t>5e ronde</t>
  </si>
  <si>
    <t>6e ronde</t>
  </si>
  <si>
    <t>Totaal</t>
  </si>
  <si>
    <t>Nr.</t>
  </si>
  <si>
    <t>Bnr.</t>
  </si>
  <si>
    <t>Naam</t>
  </si>
  <si>
    <t>Moy</t>
  </si>
  <si>
    <t>T.m.</t>
  </si>
  <si>
    <t>Brt</t>
  </si>
  <si>
    <t>Car</t>
  </si>
  <si>
    <t>H.S</t>
  </si>
  <si>
    <t>Pnt</t>
  </si>
  <si>
    <t>Part</t>
  </si>
  <si>
    <t>%car</t>
  </si>
  <si>
    <t>%moy</t>
  </si>
  <si>
    <t>Uitslag</t>
  </si>
  <si>
    <r>
      <t xml:space="preserve">Alle ingevulde kolommen </t>
    </r>
    <r>
      <rPr>
        <b/>
        <sz val="16"/>
        <color indexed="8"/>
        <rFont val="Calibri"/>
        <family val="2"/>
      </rPr>
      <t>niet</t>
    </r>
    <r>
      <rPr>
        <sz val="14"/>
        <color indexed="8"/>
        <rFont val="Calibri"/>
        <family val="2"/>
      </rPr>
      <t xml:space="preserve"> aankomen.</t>
    </r>
    <r>
      <rPr>
        <b/>
        <sz val="14"/>
        <color indexed="8"/>
        <rFont val="Calibri"/>
        <family val="2"/>
      </rPr>
      <t xml:space="preserve"> </t>
    </r>
  </si>
  <si>
    <t>ondergrens: 0,00</t>
  </si>
  <si>
    <t>bovengrens: 0,36</t>
  </si>
  <si>
    <t>3 Banden 3e klas</t>
  </si>
  <si>
    <t>invullijst   voorronde PK's   3 Banden 3e klas  2022--2023</t>
  </si>
  <si>
    <t>Veen v d A</t>
  </si>
  <si>
    <t>Woortman A</t>
  </si>
  <si>
    <t>Eerenstein.A</t>
  </si>
  <si>
    <t>Berends.J</t>
  </si>
  <si>
    <t>Dallinga.B</t>
  </si>
  <si>
    <t>Poel.v d .P</t>
  </si>
  <si>
    <t>Stok.F</t>
  </si>
  <si>
    <t>Hamming.J</t>
  </si>
  <si>
    <t>Haveman.B</t>
  </si>
  <si>
    <t>Beukema H</t>
  </si>
  <si>
    <t>Boschma.B</t>
  </si>
  <si>
    <t>Onderstal.T</t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</si>
</sst>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1"/>
      <name val="Arial Narrow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1"/>
      <name val="Arial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2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13" fillId="3" borderId="0" applyNumberFormat="0" applyBorder="0" applyAlignment="0" applyProtection="0"/>
    <xf numFmtId="0" fontId="19" fillId="0" borderId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24" borderId="0" xfId="0" applyFill="1"/>
    <xf numFmtId="0" fontId="0" fillId="24" borderId="0" xfId="0" applyFill="1" applyAlignment="1">
      <alignment horizontal="center"/>
    </xf>
    <xf numFmtId="0" fontId="0" fillId="0" borderId="19" xfId="0" applyBorder="1"/>
    <xf numFmtId="0" fontId="0" fillId="24" borderId="13" xfId="0" applyFill="1" applyBorder="1"/>
    <xf numFmtId="0" fontId="0" fillId="24" borderId="13" xfId="0" applyFill="1" applyBorder="1" applyAlignment="1">
      <alignment horizontal="center"/>
    </xf>
    <xf numFmtId="0" fontId="0" fillId="24" borderId="0" xfId="0" applyFill="1" applyBorder="1"/>
    <xf numFmtId="0" fontId="0" fillId="24" borderId="0" xfId="0" applyFill="1" applyBorder="1" applyAlignment="1">
      <alignment horizontal="center"/>
    </xf>
    <xf numFmtId="0" fontId="24" fillId="27" borderId="23" xfId="0" applyFont="1" applyFill="1" applyBorder="1" applyAlignment="1">
      <alignment horizontal="center" vertical="center"/>
    </xf>
    <xf numFmtId="0" fontId="24" fillId="27" borderId="23" xfId="0" applyFont="1" applyFill="1" applyBorder="1" applyAlignment="1">
      <alignment horizontal="left" vertical="center"/>
    </xf>
    <xf numFmtId="0" fontId="0" fillId="24" borderId="13" xfId="0" applyFill="1" applyBorder="1" applyAlignment="1">
      <alignment horizontal="left"/>
    </xf>
    <xf numFmtId="0" fontId="0" fillId="24" borderId="0" xfId="0" applyFill="1" applyBorder="1" applyAlignment="1">
      <alignment horizontal="left"/>
    </xf>
    <xf numFmtId="0" fontId="0" fillId="24" borderId="0" xfId="0" applyFill="1" applyAlignment="1">
      <alignment horizontal="left"/>
    </xf>
    <xf numFmtId="0" fontId="24" fillId="27" borderId="22" xfId="0" applyFont="1" applyFill="1" applyBorder="1" applyAlignment="1">
      <alignment horizontal="center" vertical="center"/>
    </xf>
    <xf numFmtId="0" fontId="31" fillId="27" borderId="10" xfId="0" applyFont="1" applyFill="1" applyBorder="1" applyAlignment="1">
      <alignment horizontal="left" vertical="center"/>
    </xf>
    <xf numFmtId="1" fontId="22" fillId="26" borderId="26" xfId="0" applyNumberFormat="1" applyFont="1" applyFill="1" applyBorder="1" applyAlignment="1" applyProtection="1">
      <alignment horizontal="center"/>
      <protection locked="0"/>
    </xf>
    <xf numFmtId="1" fontId="29" fillId="24" borderId="25" xfId="0" applyNumberFormat="1" applyFont="1" applyFill="1" applyBorder="1" applyAlignment="1" applyProtection="1">
      <alignment horizontal="center"/>
      <protection locked="0"/>
    </xf>
    <xf numFmtId="1" fontId="29" fillId="24" borderId="24" xfId="0" applyNumberFormat="1" applyFont="1" applyFill="1" applyBorder="1" applyAlignment="1">
      <alignment horizontal="center"/>
    </xf>
    <xf numFmtId="2" fontId="29" fillId="24" borderId="24" xfId="0" applyNumberFormat="1" applyFont="1" applyFill="1" applyBorder="1" applyAlignment="1">
      <alignment horizontal="center"/>
    </xf>
    <xf numFmtId="1" fontId="25" fillId="25" borderId="26" xfId="0" applyNumberFormat="1" applyFont="1" applyFill="1" applyBorder="1" applyAlignment="1">
      <alignment horizontal="center"/>
    </xf>
    <xf numFmtId="1" fontId="25" fillId="25" borderId="11" xfId="0" applyNumberFormat="1" applyFont="1" applyFill="1" applyBorder="1" applyAlignment="1">
      <alignment horizontal="center"/>
    </xf>
    <xf numFmtId="0" fontId="30" fillId="27" borderId="23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/>
    </xf>
    <xf numFmtId="1" fontId="22" fillId="26" borderId="24" xfId="0" applyNumberFormat="1" applyFont="1" applyFill="1" applyBorder="1" applyAlignment="1" applyProtection="1">
      <alignment horizontal="center"/>
      <protection locked="0"/>
    </xf>
    <xf numFmtId="0" fontId="28" fillId="24" borderId="24" xfId="0" applyFont="1" applyFill="1" applyBorder="1" applyAlignment="1">
      <alignment horizontal="left" vertical="center" wrapText="1" indent="1"/>
    </xf>
    <xf numFmtId="1" fontId="22" fillId="24" borderId="24" xfId="0" applyNumberFormat="1" applyFont="1" applyFill="1" applyBorder="1" applyAlignment="1" applyProtection="1">
      <alignment horizontal="center"/>
      <protection locked="0"/>
    </xf>
    <xf numFmtId="1" fontId="29" fillId="26" borderId="26" xfId="0" applyNumberFormat="1" applyFont="1" applyFill="1" applyBorder="1" applyAlignment="1">
      <alignment horizontal="center"/>
    </xf>
    <xf numFmtId="1" fontId="29" fillId="24" borderId="27" xfId="0" applyNumberFormat="1" applyFont="1" applyFill="1" applyBorder="1" applyAlignment="1">
      <alignment horizontal="center"/>
    </xf>
    <xf numFmtId="0" fontId="21" fillId="25" borderId="28" xfId="0" applyFont="1" applyFill="1" applyBorder="1" applyAlignment="1">
      <alignment horizontal="center" vertical="center"/>
    </xf>
    <xf numFmtId="0" fontId="21" fillId="25" borderId="29" xfId="0" applyFont="1" applyFill="1" applyBorder="1" applyAlignment="1">
      <alignment horizontal="center" vertical="center"/>
    </xf>
    <xf numFmtId="0" fontId="22" fillId="24" borderId="30" xfId="0" applyFont="1" applyFill="1" applyBorder="1" applyAlignment="1">
      <alignment horizontal="center"/>
    </xf>
    <xf numFmtId="0" fontId="28" fillId="24" borderId="30" xfId="0" applyFont="1" applyFill="1" applyBorder="1" applyAlignment="1">
      <alignment horizontal="left" vertical="center" wrapText="1" indent="1"/>
    </xf>
    <xf numFmtId="1" fontId="22" fillId="24" borderId="30" xfId="0" applyNumberFormat="1" applyFont="1" applyFill="1" applyBorder="1" applyAlignment="1" applyProtection="1">
      <alignment horizontal="center"/>
      <protection locked="0"/>
    </xf>
    <xf numFmtId="164" fontId="29" fillId="24" borderId="27" xfId="0" applyNumberFormat="1" applyFont="1" applyFill="1" applyBorder="1" applyAlignment="1">
      <alignment horizontal="center"/>
    </xf>
    <xf numFmtId="0" fontId="22" fillId="24" borderId="33" xfId="0" applyFont="1" applyFill="1" applyBorder="1" applyAlignment="1">
      <alignment horizontal="center"/>
    </xf>
    <xf numFmtId="1" fontId="22" fillId="26" borderId="34" xfId="0" applyNumberFormat="1" applyFont="1" applyFill="1" applyBorder="1" applyAlignment="1" applyProtection="1">
      <alignment horizontal="center"/>
      <protection locked="0"/>
    </xf>
    <xf numFmtId="0" fontId="28" fillId="24" borderId="33" xfId="0" applyFont="1" applyFill="1" applyBorder="1" applyAlignment="1">
      <alignment horizontal="left" vertical="center" wrapText="1" indent="1"/>
    </xf>
    <xf numFmtId="1" fontId="22" fillId="24" borderId="33" xfId="0" applyNumberFormat="1" applyFont="1" applyFill="1" applyBorder="1" applyAlignment="1" applyProtection="1">
      <alignment horizontal="center"/>
      <protection locked="0"/>
    </xf>
    <xf numFmtId="0" fontId="22" fillId="24" borderId="32" xfId="0" applyFont="1" applyFill="1" applyBorder="1" applyAlignment="1">
      <alignment horizontal="center"/>
    </xf>
    <xf numFmtId="0" fontId="22" fillId="28" borderId="28" xfId="0" applyFont="1" applyFill="1" applyBorder="1" applyAlignment="1">
      <alignment horizontal="left"/>
    </xf>
    <xf numFmtId="0" fontId="22" fillId="28" borderId="29" xfId="0" applyFont="1" applyFill="1" applyBorder="1" applyAlignment="1">
      <alignment horizontal="left"/>
    </xf>
    <xf numFmtId="0" fontId="30" fillId="27" borderId="23" xfId="0" applyFont="1" applyFill="1" applyBorder="1" applyAlignment="1">
      <alignment horizontal="center" vertical="center"/>
    </xf>
    <xf numFmtId="0" fontId="30" fillId="27" borderId="31" xfId="0" applyFont="1" applyFill="1" applyBorder="1" applyAlignment="1">
      <alignment horizontal="center" vertical="center"/>
    </xf>
    <xf numFmtId="0" fontId="20" fillId="25" borderId="0" xfId="38" applyFont="1" applyFill="1" applyBorder="1" applyAlignment="1">
      <alignment horizontal="center"/>
    </xf>
    <xf numFmtId="0" fontId="20" fillId="25" borderId="21" xfId="38" applyFont="1" applyFill="1" applyBorder="1" applyAlignment="1">
      <alignment horizontal="center"/>
    </xf>
    <xf numFmtId="0" fontId="23" fillId="27" borderId="22" xfId="0" applyFont="1" applyFill="1" applyBorder="1" applyAlignment="1">
      <alignment horizontal="center"/>
    </xf>
    <xf numFmtId="0" fontId="23" fillId="27" borderId="12" xfId="0" applyFont="1" applyFill="1" applyBorder="1" applyAlignment="1">
      <alignment horizontal="center"/>
    </xf>
    <xf numFmtId="0" fontId="23" fillId="27" borderId="20" xfId="0" applyFont="1" applyFill="1" applyBorder="1" applyAlignment="1">
      <alignment horizontal="center"/>
    </xf>
    <xf numFmtId="0" fontId="26" fillId="28" borderId="13" xfId="0" applyFont="1" applyFill="1" applyBorder="1" applyAlignment="1">
      <alignment horizontal="center"/>
    </xf>
    <xf numFmtId="0" fontId="34" fillId="26" borderId="32" xfId="0" applyFont="1" applyFill="1" applyBorder="1" applyAlignment="1">
      <alignment horizontal="center" wrapText="1"/>
    </xf>
    <xf numFmtId="0" fontId="34" fillId="26" borderId="32" xfId="0" applyFont="1" applyFill="1" applyBorder="1" applyAlignment="1">
      <alignment horizontal="center"/>
    </xf>
    <xf numFmtId="0" fontId="34" fillId="26" borderId="10" xfId="0" applyFont="1" applyFill="1" applyBorder="1" applyAlignment="1">
      <alignment horizontal="center" wrapText="1"/>
    </xf>
    <xf numFmtId="0" fontId="34" fillId="26" borderId="35" xfId="0" applyFont="1" applyFill="1" applyBorder="1" applyAlignment="1">
      <alignment horizontal="center" wrapText="1"/>
    </xf>
    <xf numFmtId="0" fontId="34" fillId="26" borderId="35" xfId="0" applyFont="1" applyFill="1" applyBorder="1" applyAlignment="1">
      <alignment horizontal="center"/>
    </xf>
    <xf numFmtId="0" fontId="34" fillId="26" borderId="36" xfId="0" applyFont="1" applyFill="1" applyBorder="1" applyAlignment="1">
      <alignment horizontal="center" wrapText="1"/>
    </xf>
    <xf numFmtId="0" fontId="34" fillId="26" borderId="32" xfId="0" applyFont="1" applyFill="1" applyBorder="1" applyAlignment="1">
      <alignment horizontal="center" wrapText="1"/>
    </xf>
    <xf numFmtId="2" fontId="34" fillId="26" borderId="32" xfId="0" applyNumberFormat="1" applyFont="1" applyFill="1" applyBorder="1" applyAlignment="1">
      <alignment horizontal="center" wrapText="1"/>
    </xf>
    <xf numFmtId="0" fontId="34" fillId="26" borderId="32" xfId="0" applyFont="1" applyFill="1" applyBorder="1" applyAlignment="1">
      <alignment horizontal="center"/>
    </xf>
    <xf numFmtId="2" fontId="34" fillId="26" borderId="32" xfId="0" applyNumberFormat="1" applyFont="1" applyFill="1" applyBorder="1" applyAlignment="1">
      <alignment horizontal="center"/>
    </xf>
    <xf numFmtId="2" fontId="34" fillId="26" borderId="10" xfId="0" applyNumberFormat="1" applyFont="1" applyFill="1" applyBorder="1" applyAlignment="1">
      <alignment horizontal="center"/>
    </xf>
    <xf numFmtId="0" fontId="34" fillId="26" borderId="10" xfId="0" applyFont="1" applyFill="1" applyBorder="1" applyAlignment="1">
      <alignment horizontal="center"/>
    </xf>
    <xf numFmtId="0" fontId="26" fillId="28" borderId="14" xfId="0" applyFont="1" applyFill="1" applyBorder="1" applyAlignment="1">
      <alignment horizontal="center"/>
    </xf>
    <xf numFmtId="0" fontId="27" fillId="28" borderId="15" xfId="0" applyFont="1" applyFill="1" applyBorder="1" applyAlignment="1">
      <alignment horizontal="center" vertical="center"/>
    </xf>
    <xf numFmtId="0" fontId="27" fillId="28" borderId="13" xfId="0" applyFont="1" applyFill="1" applyBorder="1" applyAlignment="1">
      <alignment horizontal="center" vertical="center"/>
    </xf>
    <xf numFmtId="0" fontId="26" fillId="28" borderId="16" xfId="0" applyFont="1" applyFill="1" applyBorder="1" applyAlignment="1">
      <alignment horizontal="center"/>
    </xf>
    <xf numFmtId="0" fontId="26" fillId="28" borderId="17" xfId="0" applyFont="1" applyFill="1" applyBorder="1" applyAlignment="1">
      <alignment horizontal="center"/>
    </xf>
    <xf numFmtId="0" fontId="27" fillId="28" borderId="18" xfId="0" applyFont="1" applyFill="1" applyBorder="1" applyAlignment="1">
      <alignment horizontal="center" vertical="center"/>
    </xf>
    <xf numFmtId="0" fontId="27" fillId="28" borderId="16" xfId="0" applyFont="1" applyFill="1" applyBorder="1" applyAlignment="1">
      <alignment horizontal="center" vertic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erekening 2" xfId="26"/>
    <cellStyle name="Controlecel 2" xfId="27"/>
    <cellStyle name="Gekoppelde cel 2" xfId="28"/>
    <cellStyle name="Goed 2" xfId="29"/>
    <cellStyle name="Invoer 2" xfId="30"/>
    <cellStyle name="Kop 1 2" xfId="31"/>
    <cellStyle name="Kop 2 2" xfId="32"/>
    <cellStyle name="Kop 3 2" xfId="33"/>
    <cellStyle name="Kop 4 2" xfId="34"/>
    <cellStyle name="Neutraal 2" xfId="35"/>
    <cellStyle name="Notitie 2" xfId="36"/>
    <cellStyle name="Ongeldig 2" xfId="37"/>
    <cellStyle name="Standaard" xfId="0" builtinId="0"/>
    <cellStyle name="Standaard 2" xfId="38"/>
    <cellStyle name="Standaard 3" xfId="1"/>
    <cellStyle name="Titel 2" xfId="39"/>
    <cellStyle name="Totaal 2" xfId="40"/>
    <cellStyle name="Uitvoer 2" xfId="41"/>
    <cellStyle name="Verklarende tekst 2" xfId="42"/>
    <cellStyle name="Waarschuwingstekst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0"/>
  <sheetViews>
    <sheetView tabSelected="1" zoomScaleNormal="100" workbookViewId="0">
      <selection activeCell="T26" sqref="T26"/>
    </sheetView>
  </sheetViews>
  <sheetFormatPr defaultRowHeight="15"/>
  <cols>
    <col min="1" max="1" width="3.85546875" style="1" customWidth="1"/>
    <col min="2" max="2" width="9.42578125" style="1" customWidth="1"/>
    <col min="3" max="3" width="20.28515625" style="12" customWidth="1"/>
    <col min="4" max="4" width="7.5703125" style="2" customWidth="1"/>
    <col min="5" max="5" width="6.28515625" style="2" customWidth="1"/>
    <col min="6" max="9" width="3.7109375" style="1" customWidth="1"/>
    <col min="10" max="10" width="4.5703125" style="1" customWidth="1"/>
    <col min="11" max="32" width="3.7109375" style="1" customWidth="1"/>
    <col min="33" max="33" width="4.140625" style="1" customWidth="1"/>
    <col min="34" max="34" width="7.85546875" style="1" customWidth="1"/>
    <col min="35" max="35" width="8.140625" style="1" customWidth="1"/>
    <col min="36" max="36" width="6.42578125" style="1" customWidth="1"/>
    <col min="37" max="37" width="4.7109375" style="1" customWidth="1"/>
    <col min="38" max="38" width="4.85546875" style="1" customWidth="1"/>
    <col min="39" max="39" width="4.7109375" style="1" customWidth="1"/>
  </cols>
  <sheetData>
    <row r="1" spans="1:40">
      <c r="A1" s="48" t="s">
        <v>21</v>
      </c>
      <c r="B1" s="48"/>
      <c r="C1" s="48"/>
      <c r="D1" s="48"/>
      <c r="E1" s="61"/>
      <c r="F1" s="62" t="s">
        <v>24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3"/>
    </row>
    <row r="2" spans="1:40" ht="15.75" thickBot="1">
      <c r="A2" s="64" t="s">
        <v>22</v>
      </c>
      <c r="B2" s="64"/>
      <c r="C2" s="64"/>
      <c r="D2" s="64"/>
      <c r="E2" s="65"/>
      <c r="F2" s="66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3"/>
    </row>
    <row r="3" spans="1:40" ht="16.5" thickBot="1">
      <c r="A3" s="45" t="s">
        <v>23</v>
      </c>
      <c r="B3" s="46"/>
      <c r="C3" s="46"/>
      <c r="D3" s="46"/>
      <c r="E3" s="46"/>
      <c r="F3" s="46" t="s">
        <v>0</v>
      </c>
      <c r="G3" s="46"/>
      <c r="H3" s="46"/>
      <c r="I3" s="46"/>
      <c r="J3" s="46" t="s">
        <v>1</v>
      </c>
      <c r="K3" s="46"/>
      <c r="L3" s="46"/>
      <c r="M3" s="46"/>
      <c r="N3" s="46" t="s">
        <v>2</v>
      </c>
      <c r="O3" s="46"/>
      <c r="P3" s="46"/>
      <c r="Q3" s="46"/>
      <c r="R3" s="46" t="s">
        <v>3</v>
      </c>
      <c r="S3" s="46"/>
      <c r="T3" s="46"/>
      <c r="U3" s="46"/>
      <c r="V3" s="46" t="s">
        <v>4</v>
      </c>
      <c r="W3" s="46"/>
      <c r="X3" s="46"/>
      <c r="Y3" s="46"/>
      <c r="Z3" s="46" t="s">
        <v>5</v>
      </c>
      <c r="AA3" s="46"/>
      <c r="AB3" s="46"/>
      <c r="AC3" s="46"/>
      <c r="AD3" s="46" t="s">
        <v>6</v>
      </c>
      <c r="AE3" s="46"/>
      <c r="AF3" s="46"/>
      <c r="AG3" s="46"/>
      <c r="AH3" s="46"/>
      <c r="AI3" s="46"/>
      <c r="AJ3" s="46"/>
      <c r="AK3" s="46"/>
      <c r="AL3" s="46"/>
      <c r="AM3" s="47"/>
      <c r="AN3" s="3"/>
    </row>
    <row r="4" spans="1:40" ht="17.25" thickBot="1">
      <c r="A4" s="14" t="s">
        <v>7</v>
      </c>
      <c r="B4" s="13" t="s">
        <v>8</v>
      </c>
      <c r="C4" s="9" t="s">
        <v>9</v>
      </c>
      <c r="D4" s="8" t="s">
        <v>10</v>
      </c>
      <c r="E4" s="8" t="s">
        <v>11</v>
      </c>
      <c r="F4" s="21" t="s">
        <v>13</v>
      </c>
      <c r="G4" s="21" t="s">
        <v>12</v>
      </c>
      <c r="H4" s="21" t="s">
        <v>14</v>
      </c>
      <c r="I4" s="21" t="s">
        <v>15</v>
      </c>
      <c r="J4" s="21" t="s">
        <v>13</v>
      </c>
      <c r="K4" s="21" t="s">
        <v>12</v>
      </c>
      <c r="L4" s="21" t="s">
        <v>14</v>
      </c>
      <c r="M4" s="21" t="s">
        <v>15</v>
      </c>
      <c r="N4" s="21" t="s">
        <v>13</v>
      </c>
      <c r="O4" s="21" t="s">
        <v>12</v>
      </c>
      <c r="P4" s="21" t="s">
        <v>14</v>
      </c>
      <c r="Q4" s="21" t="s">
        <v>15</v>
      </c>
      <c r="R4" s="21" t="s">
        <v>13</v>
      </c>
      <c r="S4" s="21" t="s">
        <v>12</v>
      </c>
      <c r="T4" s="21" t="s">
        <v>14</v>
      </c>
      <c r="U4" s="21" t="s">
        <v>15</v>
      </c>
      <c r="V4" s="21" t="s">
        <v>13</v>
      </c>
      <c r="W4" s="21" t="s">
        <v>12</v>
      </c>
      <c r="X4" s="21" t="s">
        <v>14</v>
      </c>
      <c r="Y4" s="21" t="s">
        <v>15</v>
      </c>
      <c r="Z4" s="21" t="s">
        <v>13</v>
      </c>
      <c r="AA4" s="21" t="s">
        <v>12</v>
      </c>
      <c r="AB4" s="21" t="s">
        <v>14</v>
      </c>
      <c r="AC4" s="21" t="s">
        <v>15</v>
      </c>
      <c r="AD4" s="21" t="s">
        <v>16</v>
      </c>
      <c r="AE4" s="21" t="s">
        <v>13</v>
      </c>
      <c r="AF4" s="21" t="s">
        <v>12</v>
      </c>
      <c r="AG4" s="21" t="s">
        <v>14</v>
      </c>
      <c r="AH4" s="21" t="s">
        <v>10</v>
      </c>
      <c r="AI4" s="21" t="s">
        <v>17</v>
      </c>
      <c r="AJ4" s="21" t="s">
        <v>18</v>
      </c>
      <c r="AK4" s="21" t="s">
        <v>15</v>
      </c>
      <c r="AL4" s="41" t="s">
        <v>19</v>
      </c>
      <c r="AM4" s="42"/>
      <c r="AN4" s="3"/>
    </row>
    <row r="5" spans="1:40" ht="17.25" thickBot="1">
      <c r="A5" s="39">
        <v>1</v>
      </c>
      <c r="B5" s="49">
        <v>136685</v>
      </c>
      <c r="C5" s="52" t="s">
        <v>25</v>
      </c>
      <c r="D5" s="56">
        <v>0.26</v>
      </c>
      <c r="E5" s="55">
        <v>14</v>
      </c>
      <c r="F5" s="38"/>
      <c r="G5" s="38"/>
      <c r="H5" s="38"/>
      <c r="I5" s="23">
        <f t="shared" ref="I5:I6" si="0">IF(F5=E5,2,0)</f>
        <v>0</v>
      </c>
      <c r="J5" s="24"/>
      <c r="K5" s="22"/>
      <c r="L5" s="22"/>
      <c r="M5" s="23">
        <f t="shared" ref="M5:M6" si="1">IF(J5=E5,2,0)</f>
        <v>0</v>
      </c>
      <c r="N5" s="22"/>
      <c r="O5" s="22"/>
      <c r="P5" s="22"/>
      <c r="Q5" s="23">
        <f t="shared" ref="Q5:Q6" si="2">IF(N5=E5,2,0)</f>
        <v>0</v>
      </c>
      <c r="R5" s="25"/>
      <c r="S5" s="22"/>
      <c r="T5" s="25"/>
      <c r="U5" s="23">
        <f t="shared" ref="U5:U6" si="3">IF(R5=E5,2,0)</f>
        <v>0</v>
      </c>
      <c r="V5" s="25"/>
      <c r="W5" s="22"/>
      <c r="X5" s="25"/>
      <c r="Y5" s="23">
        <f t="shared" ref="Y5:Y6" si="4">IF(V5=E5,2,0)</f>
        <v>0</v>
      </c>
      <c r="Z5" s="25"/>
      <c r="AA5" s="25"/>
      <c r="AB5" s="25"/>
      <c r="AC5" s="15">
        <f t="shared" ref="AC5:AC6" si="5">IF(Z5=E5,2,0)</f>
        <v>0</v>
      </c>
      <c r="AD5" s="16">
        <f t="shared" ref="AD5:AD14" si="6">COUNTA(F5,J5,N5,R5,V5,Z5)</f>
        <v>0</v>
      </c>
      <c r="AE5" s="27">
        <f t="shared" ref="AE5:AE14" si="7">SUM(F5,J5,N5,R5,V5,Z5)</f>
        <v>0</v>
      </c>
      <c r="AF5" s="17">
        <f t="shared" ref="AF5:AF14" si="8">SUM(G5,K5,O5,S5,W5,AA5)</f>
        <v>0</v>
      </c>
      <c r="AG5" s="17">
        <f t="shared" ref="AG5:AG14" si="9">MAX(H5,L5,P5,T5,X5,AB5)</f>
        <v>0</v>
      </c>
      <c r="AH5" s="33">
        <f t="shared" ref="AH5:AH14" si="10">IF(AE5&gt;0,AE5/AF5,0)</f>
        <v>0</v>
      </c>
      <c r="AI5" s="18">
        <f>IF(AD5&gt;0,AE5/(AD5*E5)*100,0)</f>
        <v>0</v>
      </c>
      <c r="AJ5" s="18">
        <f t="shared" ref="AJ5:AJ14" si="11">IF(D5&gt;0,AH5/D5,0)*100</f>
        <v>0</v>
      </c>
      <c r="AK5" s="26">
        <f t="shared" ref="AK5:AK14" si="12">SUM(I5,M5,Q5,U5,Y5,AC5)</f>
        <v>0</v>
      </c>
      <c r="AL5" s="28"/>
      <c r="AM5" s="19"/>
      <c r="AN5" s="3"/>
    </row>
    <row r="6" spans="1:40" ht="17.25" thickBot="1">
      <c r="A6" s="40">
        <v>2</v>
      </c>
      <c r="B6" s="49">
        <v>270887</v>
      </c>
      <c r="C6" s="52" t="s">
        <v>26</v>
      </c>
      <c r="D6" s="56">
        <v>0.26</v>
      </c>
      <c r="E6" s="55">
        <v>14</v>
      </c>
      <c r="F6" s="38"/>
      <c r="G6" s="38"/>
      <c r="H6" s="38"/>
      <c r="I6" s="23">
        <f t="shared" si="0"/>
        <v>0</v>
      </c>
      <c r="J6" s="31"/>
      <c r="K6" s="30"/>
      <c r="L6" s="30"/>
      <c r="M6" s="23">
        <f t="shared" si="1"/>
        <v>0</v>
      </c>
      <c r="N6" s="30"/>
      <c r="O6" s="30"/>
      <c r="P6" s="30"/>
      <c r="Q6" s="23">
        <f t="shared" si="2"/>
        <v>0</v>
      </c>
      <c r="R6" s="32"/>
      <c r="S6" s="30"/>
      <c r="T6" s="32"/>
      <c r="U6" s="23">
        <f t="shared" si="3"/>
        <v>0</v>
      </c>
      <c r="V6" s="32"/>
      <c r="W6" s="30"/>
      <c r="X6" s="32"/>
      <c r="Y6" s="23">
        <f t="shared" si="4"/>
        <v>0</v>
      </c>
      <c r="Z6" s="32"/>
      <c r="AA6" s="32"/>
      <c r="AB6" s="32"/>
      <c r="AC6" s="15">
        <f t="shared" si="5"/>
        <v>0</v>
      </c>
      <c r="AD6" s="16">
        <f t="shared" si="6"/>
        <v>0</v>
      </c>
      <c r="AE6" s="27">
        <f t="shared" si="7"/>
        <v>0</v>
      </c>
      <c r="AF6" s="17">
        <f t="shared" si="8"/>
        <v>0</v>
      </c>
      <c r="AG6" s="17">
        <f t="shared" si="9"/>
        <v>0</v>
      </c>
      <c r="AH6" s="33">
        <f t="shared" si="10"/>
        <v>0</v>
      </c>
      <c r="AI6" s="18">
        <f t="shared" ref="AI6:AI7" si="13">IF(AD6&gt;0,AE6/(AD6*E6)*100,0)</f>
        <v>0</v>
      </c>
      <c r="AJ6" s="18">
        <f t="shared" si="11"/>
        <v>0</v>
      </c>
      <c r="AK6" s="26">
        <f t="shared" si="12"/>
        <v>0</v>
      </c>
      <c r="AL6" s="29"/>
      <c r="AM6" s="20"/>
      <c r="AN6" s="3"/>
    </row>
    <row r="7" spans="1:40" ht="17.25" thickBot="1">
      <c r="A7" s="39">
        <v>3</v>
      </c>
      <c r="B7" s="49">
        <v>216442</v>
      </c>
      <c r="C7" s="52" t="s">
        <v>27</v>
      </c>
      <c r="D7" s="56">
        <v>0.35</v>
      </c>
      <c r="E7" s="55">
        <v>18</v>
      </c>
      <c r="F7" s="38"/>
      <c r="G7" s="38"/>
      <c r="H7" s="38"/>
      <c r="I7" s="23">
        <f>IF(F7=E7,2,0)</f>
        <v>0</v>
      </c>
      <c r="J7" s="36"/>
      <c r="K7" s="34"/>
      <c r="L7" s="34"/>
      <c r="M7" s="35">
        <f>IF(J7=E7,2,0)</f>
        <v>0</v>
      </c>
      <c r="N7" s="34"/>
      <c r="O7" s="34"/>
      <c r="P7" s="34"/>
      <c r="Q7" s="35">
        <f>IF(N7=E7,2,0)</f>
        <v>0</v>
      </c>
      <c r="R7" s="37"/>
      <c r="S7" s="34"/>
      <c r="T7" s="37"/>
      <c r="U7" s="35">
        <f>IF(R7=E7,2,0)</f>
        <v>0</v>
      </c>
      <c r="V7" s="37"/>
      <c r="W7" s="34"/>
      <c r="X7" s="37"/>
      <c r="Y7" s="35">
        <f>IF(V7=E7,2,0)</f>
        <v>0</v>
      </c>
      <c r="Z7" s="37"/>
      <c r="AA7" s="37"/>
      <c r="AB7" s="37"/>
      <c r="AC7" s="15">
        <f>IF(Z7=E7,2,0)</f>
        <v>0</v>
      </c>
      <c r="AD7" s="16">
        <f t="shared" si="6"/>
        <v>0</v>
      </c>
      <c r="AE7" s="27">
        <f t="shared" si="7"/>
        <v>0</v>
      </c>
      <c r="AF7" s="17">
        <f t="shared" si="8"/>
        <v>0</v>
      </c>
      <c r="AG7" s="17">
        <f t="shared" si="9"/>
        <v>0</v>
      </c>
      <c r="AH7" s="33">
        <f t="shared" si="10"/>
        <v>0</v>
      </c>
      <c r="AI7" s="18">
        <f t="shared" si="13"/>
        <v>0</v>
      </c>
      <c r="AJ7" s="18">
        <f t="shared" si="11"/>
        <v>0</v>
      </c>
      <c r="AK7" s="26">
        <f t="shared" si="12"/>
        <v>0</v>
      </c>
      <c r="AL7" s="29"/>
      <c r="AM7" s="20"/>
      <c r="AN7" s="3"/>
    </row>
    <row r="8" spans="1:40" ht="17.25" thickBot="1">
      <c r="A8" s="40">
        <v>4</v>
      </c>
      <c r="B8" s="49">
        <v>215455</v>
      </c>
      <c r="C8" s="52" t="s">
        <v>28</v>
      </c>
      <c r="D8" s="56">
        <v>0.3</v>
      </c>
      <c r="E8" s="55">
        <v>16</v>
      </c>
      <c r="F8" s="38"/>
      <c r="G8" s="38"/>
      <c r="H8" s="38"/>
      <c r="I8" s="23">
        <f t="shared" ref="I8:I9" si="14">IF(F8=E8,2,0)</f>
        <v>0</v>
      </c>
      <c r="J8" s="24"/>
      <c r="K8" s="22"/>
      <c r="L8" s="22"/>
      <c r="M8" s="23">
        <f t="shared" ref="M8:M9" si="15">IF(J8=E8,2,0)</f>
        <v>0</v>
      </c>
      <c r="N8" s="22"/>
      <c r="O8" s="22"/>
      <c r="P8" s="22"/>
      <c r="Q8" s="23">
        <f t="shared" ref="Q8:Q9" si="16">IF(N8=E8,2,0)</f>
        <v>0</v>
      </c>
      <c r="R8" s="25"/>
      <c r="S8" s="22"/>
      <c r="T8" s="25"/>
      <c r="U8" s="23">
        <f t="shared" ref="U8:U9" si="17">IF(R8=E8,2,0)</f>
        <v>0</v>
      </c>
      <c r="V8" s="25"/>
      <c r="W8" s="22"/>
      <c r="X8" s="25"/>
      <c r="Y8" s="23">
        <f t="shared" ref="Y8:Y9" si="18">IF(V8=E8,2,0)</f>
        <v>0</v>
      </c>
      <c r="Z8" s="25"/>
      <c r="AA8" s="25"/>
      <c r="AB8" s="25"/>
      <c r="AC8" s="15">
        <f t="shared" ref="AC8:AC9" si="19">IF(Z8=E8,2,0)</f>
        <v>0</v>
      </c>
      <c r="AD8" s="16">
        <f t="shared" si="6"/>
        <v>0</v>
      </c>
      <c r="AE8" s="27">
        <f t="shared" si="7"/>
        <v>0</v>
      </c>
      <c r="AF8" s="17">
        <f t="shared" si="8"/>
        <v>0</v>
      </c>
      <c r="AG8" s="17">
        <f t="shared" si="9"/>
        <v>0</v>
      </c>
      <c r="AH8" s="33">
        <f t="shared" si="10"/>
        <v>0</v>
      </c>
      <c r="AI8" s="18">
        <f>IF(AD8&gt;0,AE8/(AD8*E8)*100,0)</f>
        <v>0</v>
      </c>
      <c r="AJ8" s="18">
        <f t="shared" si="11"/>
        <v>0</v>
      </c>
      <c r="AK8" s="26">
        <f t="shared" si="12"/>
        <v>0</v>
      </c>
      <c r="AL8" s="28"/>
      <c r="AM8" s="19"/>
      <c r="AN8" s="3"/>
    </row>
    <row r="9" spans="1:40" ht="17.25" thickBot="1">
      <c r="A9" s="39">
        <v>5</v>
      </c>
      <c r="B9" s="49">
        <v>225344</v>
      </c>
      <c r="C9" s="52" t="s">
        <v>29</v>
      </c>
      <c r="D9" s="56">
        <v>0.2</v>
      </c>
      <c r="E9" s="55">
        <v>11</v>
      </c>
      <c r="F9" s="38"/>
      <c r="G9" s="38"/>
      <c r="H9" s="38"/>
      <c r="I9" s="23">
        <f t="shared" si="14"/>
        <v>0</v>
      </c>
      <c r="J9" s="31"/>
      <c r="K9" s="30"/>
      <c r="L9" s="30"/>
      <c r="M9" s="23">
        <f t="shared" si="15"/>
        <v>0</v>
      </c>
      <c r="N9" s="30"/>
      <c r="O9" s="30"/>
      <c r="P9" s="30"/>
      <c r="Q9" s="23">
        <f t="shared" si="16"/>
        <v>0</v>
      </c>
      <c r="R9" s="32"/>
      <c r="S9" s="30"/>
      <c r="T9" s="32"/>
      <c r="U9" s="23">
        <f t="shared" si="17"/>
        <v>0</v>
      </c>
      <c r="V9" s="32"/>
      <c r="W9" s="30"/>
      <c r="X9" s="32"/>
      <c r="Y9" s="23">
        <f t="shared" si="18"/>
        <v>0</v>
      </c>
      <c r="Z9" s="32"/>
      <c r="AA9" s="32"/>
      <c r="AB9" s="32"/>
      <c r="AC9" s="15">
        <f t="shared" si="19"/>
        <v>0</v>
      </c>
      <c r="AD9" s="16">
        <f t="shared" si="6"/>
        <v>0</v>
      </c>
      <c r="AE9" s="27">
        <f t="shared" si="7"/>
        <v>0</v>
      </c>
      <c r="AF9" s="17">
        <f t="shared" si="8"/>
        <v>0</v>
      </c>
      <c r="AG9" s="17">
        <f t="shared" si="9"/>
        <v>0</v>
      </c>
      <c r="AH9" s="33">
        <f t="shared" si="10"/>
        <v>0</v>
      </c>
      <c r="AI9" s="18">
        <f t="shared" ref="AI9:AI10" si="20">IF(AD9&gt;0,AE9/(AD9*E9)*100,0)</f>
        <v>0</v>
      </c>
      <c r="AJ9" s="18">
        <f t="shared" si="11"/>
        <v>0</v>
      </c>
      <c r="AK9" s="26">
        <f t="shared" si="12"/>
        <v>0</v>
      </c>
      <c r="AL9" s="29"/>
      <c r="AM9" s="20"/>
      <c r="AN9" s="3"/>
    </row>
    <row r="10" spans="1:40" ht="17.25" thickBot="1">
      <c r="A10" s="40">
        <v>6</v>
      </c>
      <c r="B10" s="49">
        <v>277249</v>
      </c>
      <c r="C10" s="52" t="s">
        <v>30</v>
      </c>
      <c r="D10" s="56">
        <v>0.22</v>
      </c>
      <c r="E10" s="55">
        <v>12</v>
      </c>
      <c r="F10" s="38"/>
      <c r="G10" s="38"/>
      <c r="H10" s="38"/>
      <c r="I10" s="23">
        <f>IF(F10=E10,2,0)</f>
        <v>0</v>
      </c>
      <c r="J10" s="36"/>
      <c r="K10" s="34"/>
      <c r="L10" s="34"/>
      <c r="M10" s="35">
        <f>IF(J10=E10,2,0)</f>
        <v>0</v>
      </c>
      <c r="N10" s="34"/>
      <c r="O10" s="34"/>
      <c r="P10" s="34"/>
      <c r="Q10" s="35">
        <f>IF(N10=E10,2,0)</f>
        <v>0</v>
      </c>
      <c r="R10" s="37"/>
      <c r="S10" s="34"/>
      <c r="T10" s="37"/>
      <c r="U10" s="35">
        <f>IF(R10=E10,2,0)</f>
        <v>0</v>
      </c>
      <c r="V10" s="37"/>
      <c r="W10" s="34"/>
      <c r="X10" s="37"/>
      <c r="Y10" s="35">
        <f>IF(V10=E10,2,0)</f>
        <v>0</v>
      </c>
      <c r="Z10" s="37"/>
      <c r="AA10" s="37"/>
      <c r="AB10" s="37"/>
      <c r="AC10" s="15">
        <f>IF(Z10=E10,2,0)</f>
        <v>0</v>
      </c>
      <c r="AD10" s="16">
        <f t="shared" si="6"/>
        <v>0</v>
      </c>
      <c r="AE10" s="27">
        <f t="shared" si="7"/>
        <v>0</v>
      </c>
      <c r="AF10" s="17">
        <f t="shared" si="8"/>
        <v>0</v>
      </c>
      <c r="AG10" s="17">
        <f t="shared" si="9"/>
        <v>0</v>
      </c>
      <c r="AH10" s="33">
        <f t="shared" si="10"/>
        <v>0</v>
      </c>
      <c r="AI10" s="18">
        <f t="shared" si="20"/>
        <v>0</v>
      </c>
      <c r="AJ10" s="18">
        <f t="shared" si="11"/>
        <v>0</v>
      </c>
      <c r="AK10" s="26">
        <f t="shared" si="12"/>
        <v>0</v>
      </c>
      <c r="AL10" s="29"/>
      <c r="AM10" s="20"/>
      <c r="AN10" s="3"/>
    </row>
    <row r="11" spans="1:40" ht="17.25" thickBot="1">
      <c r="A11" s="39">
        <v>7</v>
      </c>
      <c r="B11" s="49">
        <v>246361</v>
      </c>
      <c r="C11" s="52" t="s">
        <v>31</v>
      </c>
      <c r="D11" s="56">
        <v>0.22</v>
      </c>
      <c r="E11" s="55">
        <v>12</v>
      </c>
      <c r="F11" s="38"/>
      <c r="G11" s="38"/>
      <c r="H11" s="38"/>
      <c r="I11" s="23">
        <f t="shared" ref="I11:I12" si="21">IF(F11=E11,2,0)</f>
        <v>0</v>
      </c>
      <c r="J11" s="24"/>
      <c r="K11" s="22"/>
      <c r="L11" s="22"/>
      <c r="M11" s="23">
        <f t="shared" ref="M11:M12" si="22">IF(J11=E11,2,0)</f>
        <v>0</v>
      </c>
      <c r="N11" s="22"/>
      <c r="O11" s="22"/>
      <c r="P11" s="22"/>
      <c r="Q11" s="23">
        <f t="shared" ref="Q11:Q12" si="23">IF(N11=E11,2,0)</f>
        <v>0</v>
      </c>
      <c r="R11" s="25"/>
      <c r="S11" s="22"/>
      <c r="T11" s="25"/>
      <c r="U11" s="23">
        <f t="shared" ref="U11:U12" si="24">IF(R11=E11,2,0)</f>
        <v>0</v>
      </c>
      <c r="V11" s="25"/>
      <c r="W11" s="22"/>
      <c r="X11" s="25"/>
      <c r="Y11" s="23">
        <f t="shared" ref="Y11:Y12" si="25">IF(V11=E11,2,0)</f>
        <v>0</v>
      </c>
      <c r="Z11" s="25"/>
      <c r="AA11" s="25"/>
      <c r="AB11" s="25"/>
      <c r="AC11" s="15">
        <f t="shared" ref="AC11:AC12" si="26">IF(Z11=E11,2,0)</f>
        <v>0</v>
      </c>
      <c r="AD11" s="16">
        <f t="shared" si="6"/>
        <v>0</v>
      </c>
      <c r="AE11" s="27">
        <f t="shared" si="7"/>
        <v>0</v>
      </c>
      <c r="AF11" s="17">
        <f t="shared" si="8"/>
        <v>0</v>
      </c>
      <c r="AG11" s="17">
        <f t="shared" si="9"/>
        <v>0</v>
      </c>
      <c r="AH11" s="33">
        <f t="shared" si="10"/>
        <v>0</v>
      </c>
      <c r="AI11" s="18">
        <f>IF(AD11&gt;0,AE11/(AD11*E11)*100,0)</f>
        <v>0</v>
      </c>
      <c r="AJ11" s="18">
        <f t="shared" si="11"/>
        <v>0</v>
      </c>
      <c r="AK11" s="26">
        <f t="shared" si="12"/>
        <v>0</v>
      </c>
      <c r="AL11" s="28"/>
      <c r="AM11" s="19"/>
      <c r="AN11" s="3"/>
    </row>
    <row r="12" spans="1:40" ht="17.25" thickBot="1">
      <c r="A12" s="40">
        <v>8</v>
      </c>
      <c r="B12" s="49">
        <v>237270</v>
      </c>
      <c r="C12" s="52" t="s">
        <v>32</v>
      </c>
      <c r="D12" s="56">
        <v>0.3</v>
      </c>
      <c r="E12" s="55">
        <v>16</v>
      </c>
      <c r="F12" s="38"/>
      <c r="G12" s="38"/>
      <c r="H12" s="38"/>
      <c r="I12" s="23">
        <f t="shared" si="21"/>
        <v>0</v>
      </c>
      <c r="J12" s="31"/>
      <c r="K12" s="30"/>
      <c r="L12" s="30"/>
      <c r="M12" s="23">
        <f t="shared" si="22"/>
        <v>0</v>
      </c>
      <c r="N12" s="30"/>
      <c r="O12" s="30"/>
      <c r="P12" s="30"/>
      <c r="Q12" s="23">
        <f t="shared" si="23"/>
        <v>0</v>
      </c>
      <c r="R12" s="32"/>
      <c r="S12" s="30"/>
      <c r="T12" s="32"/>
      <c r="U12" s="23">
        <f t="shared" si="24"/>
        <v>0</v>
      </c>
      <c r="V12" s="32"/>
      <c r="W12" s="30"/>
      <c r="X12" s="32"/>
      <c r="Y12" s="23">
        <f t="shared" si="25"/>
        <v>0</v>
      </c>
      <c r="Z12" s="32"/>
      <c r="AA12" s="32"/>
      <c r="AB12" s="32"/>
      <c r="AC12" s="15">
        <f t="shared" si="26"/>
        <v>0</v>
      </c>
      <c r="AD12" s="16">
        <f t="shared" si="6"/>
        <v>0</v>
      </c>
      <c r="AE12" s="27">
        <f t="shared" si="7"/>
        <v>0</v>
      </c>
      <c r="AF12" s="17">
        <f t="shared" si="8"/>
        <v>0</v>
      </c>
      <c r="AG12" s="17">
        <f t="shared" si="9"/>
        <v>0</v>
      </c>
      <c r="AH12" s="33">
        <f t="shared" si="10"/>
        <v>0</v>
      </c>
      <c r="AI12" s="18">
        <f t="shared" ref="AI12:AI13" si="27">IF(AD12&gt;0,AE12/(AD12*E12)*100,0)</f>
        <v>0</v>
      </c>
      <c r="AJ12" s="18">
        <f t="shared" si="11"/>
        <v>0</v>
      </c>
      <c r="AK12" s="26">
        <f t="shared" si="12"/>
        <v>0</v>
      </c>
      <c r="AL12" s="29"/>
      <c r="AM12" s="20"/>
      <c r="AN12" s="3"/>
    </row>
    <row r="13" spans="1:40" ht="17.25" thickBot="1">
      <c r="A13" s="39">
        <v>9</v>
      </c>
      <c r="B13" s="50">
        <v>155401</v>
      </c>
      <c r="C13" s="53" t="s">
        <v>33</v>
      </c>
      <c r="D13" s="58">
        <v>0.3</v>
      </c>
      <c r="E13" s="57">
        <v>16</v>
      </c>
      <c r="F13" s="38"/>
      <c r="G13" s="38"/>
      <c r="H13" s="38"/>
      <c r="I13" s="23">
        <f>IF(F13=E13,2,0)</f>
        <v>0</v>
      </c>
      <c r="J13" s="36"/>
      <c r="K13" s="34"/>
      <c r="L13" s="34"/>
      <c r="M13" s="35">
        <f>IF(J13=E13,2,0)</f>
        <v>0</v>
      </c>
      <c r="N13" s="34"/>
      <c r="O13" s="34"/>
      <c r="P13" s="34"/>
      <c r="Q13" s="35">
        <f>IF(N13=E13,2,0)</f>
        <v>0</v>
      </c>
      <c r="R13" s="37"/>
      <c r="S13" s="34"/>
      <c r="T13" s="37"/>
      <c r="U13" s="35">
        <f>IF(R13=E13,2,0)</f>
        <v>0</v>
      </c>
      <c r="V13" s="37"/>
      <c r="W13" s="34"/>
      <c r="X13" s="37"/>
      <c r="Y13" s="35">
        <f>IF(V13=E13,2,0)</f>
        <v>0</v>
      </c>
      <c r="Z13" s="37"/>
      <c r="AA13" s="37"/>
      <c r="AB13" s="37"/>
      <c r="AC13" s="15">
        <f>IF(Z13=E13,2,0)</f>
        <v>0</v>
      </c>
      <c r="AD13" s="16">
        <f t="shared" si="6"/>
        <v>0</v>
      </c>
      <c r="AE13" s="27">
        <f t="shared" si="7"/>
        <v>0</v>
      </c>
      <c r="AF13" s="17">
        <f t="shared" si="8"/>
        <v>0</v>
      </c>
      <c r="AG13" s="17">
        <f t="shared" si="9"/>
        <v>0</v>
      </c>
      <c r="AH13" s="33">
        <f t="shared" si="10"/>
        <v>0</v>
      </c>
      <c r="AI13" s="18">
        <f t="shared" si="27"/>
        <v>0</v>
      </c>
      <c r="AJ13" s="18">
        <f t="shared" si="11"/>
        <v>0</v>
      </c>
      <c r="AK13" s="26">
        <f t="shared" si="12"/>
        <v>0</v>
      </c>
      <c r="AL13" s="29"/>
      <c r="AM13" s="20"/>
      <c r="AN13" s="3"/>
    </row>
    <row r="14" spans="1:40" ht="17.25" thickBot="1">
      <c r="A14" s="40">
        <v>10</v>
      </c>
      <c r="B14" s="49">
        <v>223907</v>
      </c>
      <c r="C14" s="52" t="s">
        <v>34</v>
      </c>
      <c r="D14" s="56">
        <v>0.32</v>
      </c>
      <c r="E14" s="55">
        <v>16</v>
      </c>
      <c r="F14" s="38"/>
      <c r="G14" s="38"/>
      <c r="H14" s="38"/>
      <c r="I14" s="23">
        <f t="shared" ref="I14" si="28">IF(F14=E14,2,0)</f>
        <v>0</v>
      </c>
      <c r="J14" s="24"/>
      <c r="K14" s="22"/>
      <c r="L14" s="22"/>
      <c r="M14" s="23">
        <f t="shared" ref="M14" si="29">IF(J14=E14,2,0)</f>
        <v>0</v>
      </c>
      <c r="N14" s="22"/>
      <c r="O14" s="22"/>
      <c r="P14" s="22"/>
      <c r="Q14" s="23">
        <f t="shared" ref="Q14" si="30">IF(N14=E14,2,0)</f>
        <v>0</v>
      </c>
      <c r="R14" s="25"/>
      <c r="S14" s="22"/>
      <c r="T14" s="25"/>
      <c r="U14" s="23">
        <f t="shared" ref="U14" si="31">IF(R14=E14,2,0)</f>
        <v>0</v>
      </c>
      <c r="V14" s="25"/>
      <c r="W14" s="22"/>
      <c r="X14" s="25"/>
      <c r="Y14" s="23">
        <f t="shared" ref="Y14" si="32">IF(V14=E14,2,0)</f>
        <v>0</v>
      </c>
      <c r="Z14" s="25"/>
      <c r="AA14" s="25"/>
      <c r="AB14" s="25"/>
      <c r="AC14" s="15">
        <f t="shared" ref="AC14" si="33">IF(Z14=E14,2,0)</f>
        <v>0</v>
      </c>
      <c r="AD14" s="16">
        <f t="shared" si="6"/>
        <v>0</v>
      </c>
      <c r="AE14" s="27">
        <f t="shared" si="7"/>
        <v>0</v>
      </c>
      <c r="AF14" s="17">
        <f t="shared" si="8"/>
        <v>0</v>
      </c>
      <c r="AG14" s="17">
        <f t="shared" si="9"/>
        <v>0</v>
      </c>
      <c r="AH14" s="33">
        <f t="shared" si="10"/>
        <v>0</v>
      </c>
      <c r="AI14" s="18">
        <f>IF(AD14&gt;0,AE14/(AD14*E14)*100,0)</f>
        <v>0</v>
      </c>
      <c r="AJ14" s="18">
        <f t="shared" si="11"/>
        <v>0</v>
      </c>
      <c r="AK14" s="26">
        <f t="shared" si="12"/>
        <v>0</v>
      </c>
      <c r="AL14" s="28"/>
      <c r="AM14" s="19"/>
      <c r="AN14" s="3"/>
    </row>
    <row r="15" spans="1:40" ht="17.25" thickBot="1">
      <c r="A15" s="39">
        <v>11</v>
      </c>
      <c r="B15" s="49">
        <v>206821</v>
      </c>
      <c r="C15" s="52" t="s">
        <v>35</v>
      </c>
      <c r="D15" s="58">
        <v>0.24</v>
      </c>
      <c r="E15" s="57">
        <v>13</v>
      </c>
      <c r="F15" s="38"/>
      <c r="G15" s="38"/>
      <c r="H15" s="38"/>
      <c r="I15" s="23">
        <f t="shared" ref="I15:I16" si="34">IF(F15=E15,2,0)</f>
        <v>0</v>
      </c>
      <c r="J15" s="24"/>
      <c r="K15" s="22"/>
      <c r="L15" s="22"/>
      <c r="M15" s="23">
        <f t="shared" ref="M15:M16" si="35">IF(J15=E15,2,0)</f>
        <v>0</v>
      </c>
      <c r="N15" s="22"/>
      <c r="O15" s="22"/>
      <c r="P15" s="22"/>
      <c r="Q15" s="23">
        <f t="shared" ref="Q15:Q16" si="36">IF(N15=E15,2,0)</f>
        <v>0</v>
      </c>
      <c r="R15" s="25"/>
      <c r="S15" s="22"/>
      <c r="T15" s="25"/>
      <c r="U15" s="23">
        <f t="shared" ref="U15:U16" si="37">IF(R15=E15,2,0)</f>
        <v>0</v>
      </c>
      <c r="V15" s="25"/>
      <c r="W15" s="22"/>
      <c r="X15" s="25"/>
      <c r="Y15" s="23">
        <f t="shared" ref="Y15:Y16" si="38">IF(V15=E15,2,0)</f>
        <v>0</v>
      </c>
      <c r="Z15" s="25"/>
      <c r="AA15" s="25"/>
      <c r="AB15" s="25"/>
      <c r="AC15" s="15">
        <f t="shared" ref="AC15:AC16" si="39">IF(Z15=E15,2,0)</f>
        <v>0</v>
      </c>
      <c r="AD15" s="16">
        <f t="shared" ref="AD15:AD16" si="40">COUNTA(F15,J15,N15,R15,V15,Z15)</f>
        <v>0</v>
      </c>
      <c r="AE15" s="27">
        <f t="shared" ref="AE15:AE16" si="41">SUM(F15,J15,N15,R15,V15,Z15)</f>
        <v>0</v>
      </c>
      <c r="AF15" s="17">
        <f t="shared" ref="AF15:AF16" si="42">SUM(G15,K15,O15,S15,W15,AA15)</f>
        <v>0</v>
      </c>
      <c r="AG15" s="17">
        <f t="shared" ref="AG15:AG16" si="43">MAX(H15,L15,P15,T15,X15,AB15)</f>
        <v>0</v>
      </c>
      <c r="AH15" s="33">
        <f t="shared" ref="AH15:AH16" si="44">IF(AE15&gt;0,AE15/AF15,0)</f>
        <v>0</v>
      </c>
      <c r="AI15" s="18">
        <f>IF(AD15&gt;0,AE15/(AD15*E15)*100,0)</f>
        <v>0</v>
      </c>
      <c r="AJ15" s="18">
        <f t="shared" ref="AJ15:AJ16" si="45">IF(D15&gt;0,AH15/D15,0)*100</f>
        <v>0</v>
      </c>
      <c r="AK15" s="26">
        <f t="shared" ref="AK15:AK16" si="46">SUM(I15,M15,Q15,U15,Y15,AC15)</f>
        <v>0</v>
      </c>
      <c r="AL15" s="28"/>
      <c r="AM15" s="19"/>
      <c r="AN15" s="3"/>
    </row>
    <row r="16" spans="1:40" ht="17.25" thickBot="1">
      <c r="A16" s="40">
        <v>12</v>
      </c>
      <c r="B16" s="51">
        <v>236928</v>
      </c>
      <c r="C16" s="54" t="s">
        <v>36</v>
      </c>
      <c r="D16" s="59">
        <v>0.26</v>
      </c>
      <c r="E16" s="60">
        <v>14</v>
      </c>
      <c r="F16" s="38"/>
      <c r="G16" s="38"/>
      <c r="H16" s="38"/>
      <c r="I16" s="23">
        <f t="shared" si="34"/>
        <v>0</v>
      </c>
      <c r="J16" s="31"/>
      <c r="K16" s="30"/>
      <c r="L16" s="30"/>
      <c r="M16" s="23">
        <f t="shared" si="35"/>
        <v>0</v>
      </c>
      <c r="N16" s="30"/>
      <c r="O16" s="30"/>
      <c r="P16" s="30"/>
      <c r="Q16" s="23">
        <f t="shared" si="36"/>
        <v>0</v>
      </c>
      <c r="R16" s="32"/>
      <c r="S16" s="30"/>
      <c r="T16" s="32"/>
      <c r="U16" s="23">
        <f t="shared" si="37"/>
        <v>0</v>
      </c>
      <c r="V16" s="32"/>
      <c r="W16" s="30"/>
      <c r="X16" s="32"/>
      <c r="Y16" s="23">
        <f t="shared" si="38"/>
        <v>0</v>
      </c>
      <c r="Z16" s="32"/>
      <c r="AA16" s="32"/>
      <c r="AB16" s="32"/>
      <c r="AC16" s="15">
        <f t="shared" si="39"/>
        <v>0</v>
      </c>
      <c r="AD16" s="16">
        <f t="shared" si="40"/>
        <v>0</v>
      </c>
      <c r="AE16" s="27">
        <f t="shared" si="41"/>
        <v>0</v>
      </c>
      <c r="AF16" s="17">
        <f t="shared" si="42"/>
        <v>0</v>
      </c>
      <c r="AG16" s="17">
        <f t="shared" si="43"/>
        <v>0</v>
      </c>
      <c r="AH16" s="33">
        <f t="shared" si="44"/>
        <v>0</v>
      </c>
      <c r="AI16" s="18">
        <f t="shared" ref="AI16" si="47">IF(AD16&gt;0,AE16/(AD16*E16)*100,0)</f>
        <v>0</v>
      </c>
      <c r="AJ16" s="18">
        <f t="shared" si="45"/>
        <v>0</v>
      </c>
      <c r="AK16" s="26">
        <f t="shared" si="46"/>
        <v>0</v>
      </c>
      <c r="AL16" s="29"/>
      <c r="AM16" s="20"/>
      <c r="AN16" s="3"/>
    </row>
    <row r="17" spans="1:40" ht="20.25" customHeight="1" thickBot="1">
      <c r="A17" s="43" t="s">
        <v>20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3"/>
    </row>
    <row r="18" spans="1:40">
      <c r="A18" s="4"/>
      <c r="B18" s="4"/>
      <c r="C18" s="10"/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0">
      <c r="A19" s="6"/>
      <c r="B19" s="6"/>
      <c r="C19" s="11"/>
      <c r="D19" s="7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40">
      <c r="A20" s="6"/>
      <c r="B20" s="6"/>
      <c r="C20" s="11"/>
      <c r="D20" s="7"/>
      <c r="E20" s="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</sheetData>
  <mergeCells count="13">
    <mergeCell ref="AL4:AM4"/>
    <mergeCell ref="A17:AM17"/>
    <mergeCell ref="A1:E1"/>
    <mergeCell ref="F1:AM2"/>
    <mergeCell ref="A2:E2"/>
    <mergeCell ref="A3:E3"/>
    <mergeCell ref="F3:I3"/>
    <mergeCell ref="J3:M3"/>
    <mergeCell ref="N3:Q3"/>
    <mergeCell ref="R3:U3"/>
    <mergeCell ref="V3:Y3"/>
    <mergeCell ref="Z3:AC3"/>
    <mergeCell ref="AD3:AM3"/>
  </mergeCells>
  <pageMargins left="0" right="0" top="0.74803149606299213" bottom="0.74803149606299213" header="0" footer="0"/>
  <pageSetup paperSize="9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Voorronde alle klassen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</dc:creator>
  <cp:lastModifiedBy>AcerDesktop</cp:lastModifiedBy>
  <cp:lastPrinted>2017-09-14T16:43:12Z</cp:lastPrinted>
  <dcterms:created xsi:type="dcterms:W3CDTF">2014-10-07T14:54:11Z</dcterms:created>
  <dcterms:modified xsi:type="dcterms:W3CDTF">2023-01-30T10:03:32Z</dcterms:modified>
</cp:coreProperties>
</file>