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 Vries\Documents\Proef biljarten\"/>
    </mc:Choice>
  </mc:AlternateContent>
  <xr:revisionPtr revIDLastSave="0" documentId="8_{A0D457EC-8B71-4489-A09A-079C1856B8AA}" xr6:coauthVersionLast="47" xr6:coauthVersionMax="47" xr10:uidLastSave="{00000000-0000-0000-0000-000000000000}"/>
  <bookViews>
    <workbookView xWindow="-108" yWindow="-108" windowWidth="23256" windowHeight="12720" activeTab="1" xr2:uid="{479F2DC3-4999-4B8C-A920-C96BD074D9F2}"/>
  </bookViews>
  <sheets>
    <sheet name="Blad1" sheetId="1" r:id="rId1"/>
    <sheet name="Blad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2" l="1"/>
  <c r="R10" i="2"/>
  <c r="R9" i="2"/>
  <c r="R7" i="2"/>
  <c r="R8" i="2"/>
  <c r="R5" i="2"/>
  <c r="R6" i="2"/>
  <c r="Q10" i="2"/>
  <c r="Q11" i="2"/>
  <c r="Q9" i="2"/>
  <c r="Q5" i="2"/>
  <c r="Q7" i="2"/>
  <c r="Q8" i="2"/>
  <c r="Q6" i="2"/>
  <c r="Q5" i="1"/>
  <c r="Q6" i="1"/>
  <c r="Q7" i="1"/>
  <c r="Q8" i="1"/>
  <c r="Q9" i="1"/>
  <c r="Q10" i="1"/>
  <c r="Q11" i="1"/>
  <c r="U6" i="2" l="1"/>
  <c r="T6" i="2"/>
  <c r="U8" i="2"/>
  <c r="T8" i="2"/>
  <c r="U7" i="2"/>
  <c r="T7" i="2"/>
  <c r="U5" i="2"/>
  <c r="T5" i="2"/>
  <c r="U9" i="2"/>
  <c r="T9" i="2"/>
  <c r="U11" i="2"/>
  <c r="T11" i="2"/>
  <c r="U10" i="2"/>
  <c r="T10" i="2"/>
</calcChain>
</file>

<file path=xl/sharedStrings.xml><?xml version="1.0" encoding="utf-8"?>
<sst xmlns="http://schemas.openxmlformats.org/spreadsheetml/2006/main" count="107" uniqueCount="18">
  <si>
    <t>de Kiepe</t>
  </si>
  <si>
    <t>Koerts</t>
  </si>
  <si>
    <t>Gem.Car</t>
  </si>
  <si>
    <t>T.M.C</t>
  </si>
  <si>
    <t>Gesp. Wed</t>
  </si>
  <si>
    <t>%</t>
  </si>
  <si>
    <t>Nieuw</t>
  </si>
  <si>
    <t>Com 2023 &lt; &gt; 2024</t>
  </si>
  <si>
    <t>Bruggman Jan</t>
  </si>
  <si>
    <t>Keijer Gerrie</t>
  </si>
  <si>
    <t>Engels Anno</t>
  </si>
  <si>
    <t>Lukkens Jacob</t>
  </si>
  <si>
    <t>Schrik Jaap</t>
  </si>
  <si>
    <t>Gemaakte caramboles</t>
  </si>
  <si>
    <t>Hoffenkamp Eildert</t>
  </si>
  <si>
    <t>v</t>
  </si>
  <si>
    <t>vr</t>
  </si>
  <si>
    <t>Lukens 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</si>
</sst>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16" fontId="1" fillId="0" borderId="0" xfId="0" applyNumberFormat="1" applyFont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/>
    <xf numFmtId="0" fontId="0" fillId="0" borderId="0" xfId="0" applyAlignment="1">
      <alignment horizontal="center"/>
    </xf>
    <xf numFmtId="16" fontId="1" fillId="0" borderId="0" xfId="0" applyNumberFormat="1" applyFont="1" applyAlignment="1">
      <alignment horizontal="center" textRotation="90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16" fontId="1" fillId="0" borderId="1" xfId="0" applyNumberFormat="1" applyFont="1" applyBorder="1" applyAlignment="1">
      <alignment horizontal="center" textRotation="90"/>
    </xf>
    <xf numFmtId="16" fontId="1" fillId="0" borderId="1" xfId="0" applyNumberFormat="1" applyFont="1" applyBorder="1" applyAlignment="1">
      <alignment textRotation="90"/>
    </xf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 textRotation="90"/>
    </xf>
    <xf numFmtId="9" fontId="2" fillId="0" borderId="1" xfId="1" applyFont="1" applyBorder="1"/>
    <xf numFmtId="0" fontId="2" fillId="0" borderId="0" xfId="0" applyFont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9B11-1357-47D0-925A-3F5B72B26CF1}">
  <dimension ref="A1:U12"/>
  <sheetViews>
    <sheetView zoomScale="90" zoomScaleNormal="90" workbookViewId="0">
      <pane ySplit="2" topLeftCell="A3" activePane="bottomLeft" state="frozen"/>
      <selection pane="bottomLeft" sqref="A1:W13"/>
    </sheetView>
  </sheetViews>
  <sheetFormatPr defaultRowHeight="21" x14ac:dyDescent="0.4"/>
  <cols>
    <col min="1" max="1" width="17.640625" customWidth="1"/>
    <col min="2" max="4" width="3.640625" style="4" customWidth="1"/>
    <col min="5" max="5" width="3.640625" customWidth="1"/>
    <col min="6" max="6" width="3.640625" style="4" customWidth="1"/>
    <col min="7" max="8" width="3.640625" customWidth="1"/>
    <col min="9" max="9" width="3.640625" style="4" customWidth="1"/>
    <col min="10" max="22" width="3.640625" customWidth="1"/>
  </cols>
  <sheetData>
    <row r="1" spans="1:21" x14ac:dyDescent="0.4">
      <c r="G1" s="3" t="s">
        <v>13</v>
      </c>
      <c r="H1" s="3"/>
      <c r="I1" s="8"/>
      <c r="J1" s="3"/>
      <c r="K1" s="3"/>
      <c r="M1" s="18" t="s">
        <v>7</v>
      </c>
      <c r="N1" s="18"/>
      <c r="O1" s="18"/>
      <c r="P1" s="18"/>
      <c r="Q1" s="18"/>
      <c r="R1" s="18"/>
      <c r="S1" s="18"/>
      <c r="T1" s="18"/>
      <c r="U1" s="18"/>
    </row>
    <row r="2" spans="1:21" ht="60" customHeight="1" x14ac:dyDescent="0.4">
      <c r="B2" s="5">
        <v>45174</v>
      </c>
      <c r="C2" s="5">
        <v>45181</v>
      </c>
      <c r="D2" s="5">
        <v>45188</v>
      </c>
      <c r="E2" s="1">
        <v>45195</v>
      </c>
      <c r="F2" s="5">
        <v>45202</v>
      </c>
      <c r="G2" s="1">
        <v>45209</v>
      </c>
      <c r="H2" s="1">
        <v>45216</v>
      </c>
      <c r="I2" s="5">
        <v>45223</v>
      </c>
      <c r="J2" s="1">
        <v>45230</v>
      </c>
      <c r="K2" s="1">
        <v>45237</v>
      </c>
      <c r="L2" s="1">
        <v>45244</v>
      </c>
      <c r="M2" s="1">
        <v>45251</v>
      </c>
      <c r="N2" s="1">
        <v>45258</v>
      </c>
      <c r="O2" s="1">
        <v>45265</v>
      </c>
      <c r="P2" s="1">
        <v>45272</v>
      </c>
      <c r="Q2" s="2" t="s">
        <v>2</v>
      </c>
      <c r="R2" s="2" t="s">
        <v>3</v>
      </c>
      <c r="S2" s="2" t="s">
        <v>4</v>
      </c>
      <c r="T2" s="2" t="s">
        <v>5</v>
      </c>
      <c r="U2" s="2" t="s">
        <v>6</v>
      </c>
    </row>
    <row r="4" spans="1:21" x14ac:dyDescent="0.4">
      <c r="A4" s="6" t="s">
        <v>0</v>
      </c>
      <c r="B4" s="7"/>
      <c r="C4" s="7"/>
      <c r="D4" s="7"/>
      <c r="E4" s="6"/>
      <c r="F4" s="7"/>
      <c r="G4" s="6"/>
      <c r="H4" s="6"/>
      <c r="I4" s="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4">
      <c r="A5" s="9" t="s">
        <v>8</v>
      </c>
      <c r="B5" s="10" t="s">
        <v>15</v>
      </c>
      <c r="C5" s="10" t="s">
        <v>15</v>
      </c>
      <c r="D5" s="10" t="s">
        <v>15</v>
      </c>
      <c r="E5" s="11" t="s">
        <v>16</v>
      </c>
      <c r="F5" s="10" t="s">
        <v>15</v>
      </c>
      <c r="G5" s="10">
        <v>66</v>
      </c>
      <c r="H5" s="10" t="s">
        <v>15</v>
      </c>
      <c r="I5" s="10">
        <v>32</v>
      </c>
      <c r="J5" s="9"/>
      <c r="K5" s="9"/>
      <c r="L5" s="9"/>
      <c r="M5" s="9"/>
      <c r="N5" s="9"/>
      <c r="O5" s="9"/>
      <c r="P5" s="9"/>
      <c r="Q5" s="9">
        <f>SUM(G5:P5)</f>
        <v>98</v>
      </c>
      <c r="R5" s="9"/>
      <c r="S5" s="9">
        <v>4</v>
      </c>
      <c r="T5" s="9"/>
      <c r="U5" s="9"/>
    </row>
    <row r="6" spans="1:21" x14ac:dyDescent="0.4">
      <c r="A6" s="9" t="s">
        <v>1</v>
      </c>
      <c r="B6" s="10" t="s">
        <v>15</v>
      </c>
      <c r="C6" s="10" t="s">
        <v>15</v>
      </c>
      <c r="D6" s="10">
        <v>51</v>
      </c>
      <c r="E6" s="11" t="s">
        <v>16</v>
      </c>
      <c r="F6" s="10">
        <v>38</v>
      </c>
      <c r="G6" s="10">
        <v>41</v>
      </c>
      <c r="H6" s="10" t="s">
        <v>15</v>
      </c>
      <c r="I6" s="10">
        <v>50</v>
      </c>
      <c r="J6" s="9"/>
      <c r="K6" s="9"/>
      <c r="L6" s="9"/>
      <c r="M6" s="9"/>
      <c r="N6" s="9"/>
      <c r="O6" s="9"/>
      <c r="P6" s="9"/>
      <c r="Q6" s="9">
        <f>SUM(D6:P6)</f>
        <v>180</v>
      </c>
      <c r="R6" s="9"/>
      <c r="S6" s="9">
        <v>8</v>
      </c>
      <c r="T6" s="9"/>
      <c r="U6" s="9"/>
    </row>
    <row r="7" spans="1:21" x14ac:dyDescent="0.4">
      <c r="A7" s="9" t="s">
        <v>9</v>
      </c>
      <c r="B7" s="10">
        <v>43</v>
      </c>
      <c r="C7" s="10" t="s">
        <v>15</v>
      </c>
      <c r="D7" s="10">
        <v>51</v>
      </c>
      <c r="E7" s="11" t="s">
        <v>16</v>
      </c>
      <c r="F7" s="10">
        <v>37</v>
      </c>
      <c r="G7" s="10" t="s">
        <v>15</v>
      </c>
      <c r="H7" s="10">
        <v>30</v>
      </c>
      <c r="I7" s="10" t="s">
        <v>15</v>
      </c>
      <c r="J7" s="9"/>
      <c r="K7" s="9"/>
      <c r="L7" s="9"/>
      <c r="M7" s="9"/>
      <c r="N7" s="9"/>
      <c r="O7" s="9"/>
      <c r="P7" s="9"/>
      <c r="Q7" s="9">
        <f>SUM(B7:P7)</f>
        <v>161</v>
      </c>
      <c r="R7" s="9"/>
      <c r="S7" s="9">
        <v>8</v>
      </c>
      <c r="T7" s="9"/>
      <c r="U7" s="9"/>
    </row>
    <row r="8" spans="1:21" x14ac:dyDescent="0.4">
      <c r="A8" s="9" t="s">
        <v>10</v>
      </c>
      <c r="B8" s="10">
        <v>53</v>
      </c>
      <c r="C8" s="10">
        <v>63</v>
      </c>
      <c r="D8" s="10" t="s">
        <v>15</v>
      </c>
      <c r="E8" s="11" t="s">
        <v>16</v>
      </c>
      <c r="F8" s="10" t="s">
        <v>15</v>
      </c>
      <c r="G8" s="10">
        <v>37</v>
      </c>
      <c r="H8" s="10">
        <v>71</v>
      </c>
      <c r="I8" s="10" t="s">
        <v>15</v>
      </c>
      <c r="J8" s="9"/>
      <c r="K8" s="9"/>
      <c r="L8" s="9"/>
      <c r="M8" s="9"/>
      <c r="N8" s="9"/>
      <c r="O8" s="9"/>
      <c r="P8" s="9"/>
      <c r="Q8" s="9">
        <f>SUM(B8:P8)</f>
        <v>224</v>
      </c>
      <c r="R8" s="9"/>
      <c r="S8" s="9">
        <v>8</v>
      </c>
      <c r="T8" s="9"/>
      <c r="U8" s="9"/>
    </row>
    <row r="9" spans="1:21" x14ac:dyDescent="0.4">
      <c r="A9" s="9" t="s">
        <v>14</v>
      </c>
      <c r="B9" s="10" t="s">
        <v>15</v>
      </c>
      <c r="C9" s="10">
        <v>48</v>
      </c>
      <c r="D9" s="10">
        <v>20</v>
      </c>
      <c r="E9" s="11" t="s">
        <v>16</v>
      </c>
      <c r="F9" s="10" t="s">
        <v>15</v>
      </c>
      <c r="G9" s="10" t="s">
        <v>15</v>
      </c>
      <c r="H9" s="10">
        <v>53</v>
      </c>
      <c r="I9" s="10">
        <v>40</v>
      </c>
      <c r="J9" s="9"/>
      <c r="K9" s="9"/>
      <c r="L9" s="9"/>
      <c r="M9" s="9"/>
      <c r="N9" s="9"/>
      <c r="O9" s="9"/>
      <c r="P9" s="9"/>
      <c r="Q9" s="9">
        <f>SUM(B9:P9)</f>
        <v>161</v>
      </c>
      <c r="R9" s="9"/>
      <c r="S9" s="9">
        <v>8</v>
      </c>
      <c r="T9" s="9"/>
      <c r="U9" s="9"/>
    </row>
    <row r="10" spans="1:21" x14ac:dyDescent="0.4">
      <c r="A10" s="9" t="s">
        <v>11</v>
      </c>
      <c r="B10" s="10">
        <v>35</v>
      </c>
      <c r="C10" s="10">
        <v>26</v>
      </c>
      <c r="D10" s="10">
        <v>24</v>
      </c>
      <c r="E10" s="11" t="s">
        <v>16</v>
      </c>
      <c r="F10" s="10">
        <v>22</v>
      </c>
      <c r="G10" s="10" t="s">
        <v>15</v>
      </c>
      <c r="H10" s="10">
        <v>19</v>
      </c>
      <c r="I10" s="10">
        <v>46</v>
      </c>
      <c r="J10" s="9"/>
      <c r="K10" s="9"/>
      <c r="L10" s="9"/>
      <c r="M10" s="9"/>
      <c r="N10" s="9"/>
      <c r="O10" s="9"/>
      <c r="P10" s="9"/>
      <c r="Q10" s="9">
        <f>SUM(B10:P10)</f>
        <v>172</v>
      </c>
      <c r="R10" s="9"/>
      <c r="S10" s="9">
        <v>12</v>
      </c>
      <c r="T10" s="9"/>
      <c r="U10" s="9"/>
    </row>
    <row r="11" spans="1:21" x14ac:dyDescent="0.4">
      <c r="A11" s="9" t="s">
        <v>12</v>
      </c>
      <c r="B11" s="10">
        <v>34</v>
      </c>
      <c r="C11" s="10">
        <v>37</v>
      </c>
      <c r="D11" s="10" t="s">
        <v>15</v>
      </c>
      <c r="E11" s="11" t="s">
        <v>16</v>
      </c>
      <c r="F11" s="10">
        <v>30</v>
      </c>
      <c r="G11" s="10">
        <v>44</v>
      </c>
      <c r="H11" s="10" t="s">
        <v>15</v>
      </c>
      <c r="I11" s="10" t="s">
        <v>15</v>
      </c>
      <c r="J11" s="9"/>
      <c r="K11" s="9"/>
      <c r="L11" s="9"/>
      <c r="M11" s="9"/>
      <c r="N11" s="9"/>
      <c r="O11" s="9"/>
      <c r="P11" s="9"/>
      <c r="Q11" s="9">
        <f>SUM(B11:P11)</f>
        <v>145</v>
      </c>
      <c r="R11" s="9"/>
      <c r="S11" s="9">
        <v>8</v>
      </c>
      <c r="T11" s="9"/>
      <c r="U11" s="9"/>
    </row>
    <row r="12" spans="1:21" x14ac:dyDescent="0.4">
      <c r="A12" s="6"/>
      <c r="B12" s="7"/>
      <c r="C12" s="7"/>
      <c r="D12" s="7"/>
      <c r="E12" s="6"/>
      <c r="F12" s="7"/>
      <c r="G12" s="6"/>
      <c r="H12" s="6"/>
      <c r="I12" s="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</sheetData>
  <mergeCells count="1">
    <mergeCell ref="M1:U1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34447-B373-46F1-A61C-A037EA2109DB}">
  <dimension ref="A1:U12"/>
  <sheetViews>
    <sheetView tabSelected="1" zoomScale="90" zoomScaleNormal="90" workbookViewId="0">
      <selection activeCell="X12" sqref="X12"/>
    </sheetView>
  </sheetViews>
  <sheetFormatPr defaultRowHeight="21" x14ac:dyDescent="0.4"/>
  <cols>
    <col min="1" max="1" width="11.0703125" customWidth="1"/>
    <col min="2" max="9" width="3.640625" customWidth="1"/>
    <col min="10" max="13" width="3.640625" style="4" customWidth="1"/>
    <col min="14" max="14" width="3.640625" customWidth="1"/>
    <col min="15" max="17" width="3.640625" style="4" customWidth="1"/>
    <col min="18" max="18" width="3.640625" customWidth="1"/>
    <col min="19" max="19" width="3.640625" style="4" customWidth="1"/>
    <col min="20" max="20" width="4.85546875" customWidth="1"/>
    <col min="21" max="21" width="3.640625" customWidth="1"/>
  </cols>
  <sheetData>
    <row r="1" spans="1:21" x14ac:dyDescent="0.4">
      <c r="B1" s="4"/>
      <c r="C1" s="4"/>
      <c r="D1" s="4"/>
      <c r="F1" s="4"/>
      <c r="G1" s="3" t="s">
        <v>13</v>
      </c>
      <c r="H1" s="3"/>
      <c r="I1" s="8"/>
      <c r="J1" s="8"/>
      <c r="K1" s="8"/>
      <c r="M1" s="18" t="s">
        <v>7</v>
      </c>
      <c r="N1" s="18"/>
      <c r="O1" s="18"/>
      <c r="P1" s="18"/>
      <c r="Q1" s="18"/>
      <c r="R1" s="18"/>
      <c r="S1" s="18"/>
      <c r="T1" s="18"/>
      <c r="U1" s="18"/>
    </row>
    <row r="2" spans="1:21" ht="79.2" x14ac:dyDescent="0.4">
      <c r="A2" s="12"/>
      <c r="B2" s="13">
        <v>45174</v>
      </c>
      <c r="C2" s="13">
        <v>45181</v>
      </c>
      <c r="D2" s="13">
        <v>45188</v>
      </c>
      <c r="E2" s="14">
        <v>45195</v>
      </c>
      <c r="F2" s="13">
        <v>45202</v>
      </c>
      <c r="G2" s="14">
        <v>45209</v>
      </c>
      <c r="H2" s="14">
        <v>45216</v>
      </c>
      <c r="I2" s="13">
        <v>45223</v>
      </c>
      <c r="J2" s="13">
        <v>45230</v>
      </c>
      <c r="K2" s="13">
        <v>45237</v>
      </c>
      <c r="L2" s="13">
        <v>45244</v>
      </c>
      <c r="M2" s="13">
        <v>45251</v>
      </c>
      <c r="N2" s="14">
        <v>45258</v>
      </c>
      <c r="O2" s="13">
        <v>45265</v>
      </c>
      <c r="P2" s="13">
        <v>45272</v>
      </c>
      <c r="Q2" s="16" t="s">
        <v>2</v>
      </c>
      <c r="R2" s="15" t="s">
        <v>3</v>
      </c>
      <c r="S2" s="16" t="s">
        <v>4</v>
      </c>
      <c r="T2" s="15" t="s">
        <v>5</v>
      </c>
      <c r="U2" s="15" t="s">
        <v>6</v>
      </c>
    </row>
    <row r="3" spans="1:21" x14ac:dyDescent="0.4">
      <c r="B3" s="4"/>
      <c r="C3" s="4"/>
      <c r="D3" s="4"/>
      <c r="F3" s="4"/>
      <c r="I3" s="4"/>
    </row>
    <row r="4" spans="1:21" x14ac:dyDescent="0.4">
      <c r="A4" s="6" t="s">
        <v>0</v>
      </c>
      <c r="B4" s="7"/>
      <c r="C4" s="7"/>
      <c r="D4" s="7"/>
      <c r="E4" s="6"/>
      <c r="F4" s="7"/>
      <c r="G4" s="6"/>
      <c r="H4" s="6"/>
      <c r="I4" s="7"/>
      <c r="J4" s="7"/>
      <c r="K4" s="7"/>
      <c r="L4" s="7"/>
      <c r="M4" s="7"/>
      <c r="N4" s="6"/>
      <c r="O4" s="7"/>
      <c r="P4" s="7"/>
      <c r="Q4" s="7"/>
      <c r="R4" s="6"/>
      <c r="S4" s="7"/>
      <c r="T4" s="6"/>
      <c r="U4" s="6"/>
    </row>
    <row r="5" spans="1:21" x14ac:dyDescent="0.4">
      <c r="A5" s="9" t="s">
        <v>10</v>
      </c>
      <c r="B5" s="10">
        <v>53</v>
      </c>
      <c r="C5" s="10">
        <v>63</v>
      </c>
      <c r="D5" s="10" t="s">
        <v>15</v>
      </c>
      <c r="E5" s="11" t="s">
        <v>16</v>
      </c>
      <c r="F5" s="10" t="s">
        <v>15</v>
      </c>
      <c r="G5" s="10">
        <v>37</v>
      </c>
      <c r="H5" s="10">
        <v>71</v>
      </c>
      <c r="I5" s="10" t="s">
        <v>15</v>
      </c>
      <c r="J5" s="10">
        <v>45</v>
      </c>
      <c r="K5" s="10" t="s">
        <v>15</v>
      </c>
      <c r="L5" s="10" t="s">
        <v>15</v>
      </c>
      <c r="M5" s="10" t="s">
        <v>15</v>
      </c>
      <c r="N5" s="10" t="s">
        <v>15</v>
      </c>
      <c r="O5" s="10">
        <v>59</v>
      </c>
      <c r="P5" s="10" t="s">
        <v>15</v>
      </c>
      <c r="Q5" s="10">
        <f>SUM(B5:P5)</f>
        <v>328</v>
      </c>
      <c r="R5" s="9">
        <f>S5*26</f>
        <v>312</v>
      </c>
      <c r="S5" s="10">
        <v>12</v>
      </c>
      <c r="T5" s="17">
        <f>Q5/R5</f>
        <v>1.0512820512820513</v>
      </c>
      <c r="U5" s="9">
        <f>Q5/S5</f>
        <v>27.333333333333332</v>
      </c>
    </row>
    <row r="6" spans="1:21" x14ac:dyDescent="0.4">
      <c r="A6" s="9" t="s">
        <v>8</v>
      </c>
      <c r="B6" s="10" t="s">
        <v>15</v>
      </c>
      <c r="C6" s="10" t="s">
        <v>15</v>
      </c>
      <c r="D6" s="10" t="s">
        <v>15</v>
      </c>
      <c r="E6" s="11" t="s">
        <v>16</v>
      </c>
      <c r="F6" s="10" t="s">
        <v>15</v>
      </c>
      <c r="G6" s="10">
        <v>66</v>
      </c>
      <c r="H6" s="10" t="s">
        <v>15</v>
      </c>
      <c r="I6" s="10">
        <v>32</v>
      </c>
      <c r="J6" s="10">
        <v>45</v>
      </c>
      <c r="K6" s="10">
        <v>62</v>
      </c>
      <c r="L6" s="10">
        <v>32</v>
      </c>
      <c r="M6" s="10">
        <v>55</v>
      </c>
      <c r="N6" s="10">
        <v>35</v>
      </c>
      <c r="O6" s="10" t="s">
        <v>15</v>
      </c>
      <c r="P6" s="10">
        <v>34</v>
      </c>
      <c r="Q6" s="10">
        <f>SUM(G6:P6)</f>
        <v>361</v>
      </c>
      <c r="R6" s="9">
        <f>S6*24</f>
        <v>384</v>
      </c>
      <c r="S6" s="10">
        <v>16</v>
      </c>
      <c r="T6" s="17">
        <f>Q6/R6</f>
        <v>0.94010416666666663</v>
      </c>
      <c r="U6" s="9">
        <f>Q6/S6</f>
        <v>22.5625</v>
      </c>
    </row>
    <row r="7" spans="1:21" x14ac:dyDescent="0.4">
      <c r="A7" s="9" t="s">
        <v>9</v>
      </c>
      <c r="B7" s="10">
        <v>43</v>
      </c>
      <c r="C7" s="10" t="s">
        <v>15</v>
      </c>
      <c r="D7" s="10">
        <v>51</v>
      </c>
      <c r="E7" s="11" t="s">
        <v>16</v>
      </c>
      <c r="F7" s="10">
        <v>37</v>
      </c>
      <c r="G7" s="10" t="s">
        <v>15</v>
      </c>
      <c r="H7" s="10">
        <v>30</v>
      </c>
      <c r="I7" s="10" t="s">
        <v>15</v>
      </c>
      <c r="J7" s="10">
        <v>33</v>
      </c>
      <c r="K7" s="10">
        <v>60</v>
      </c>
      <c r="L7" s="10">
        <v>40</v>
      </c>
      <c r="M7" s="10">
        <v>45</v>
      </c>
      <c r="N7" s="10">
        <v>49</v>
      </c>
      <c r="O7" s="10" t="s">
        <v>15</v>
      </c>
      <c r="P7" s="10">
        <v>43</v>
      </c>
      <c r="Q7" s="10">
        <f>SUM(B7:P7)</f>
        <v>431</v>
      </c>
      <c r="R7" s="9">
        <f>S7*22</f>
        <v>440</v>
      </c>
      <c r="S7" s="10">
        <v>20</v>
      </c>
      <c r="T7" s="17">
        <f>Q7/R7</f>
        <v>0.9795454545454545</v>
      </c>
      <c r="U7" s="9">
        <f>Q7/S7</f>
        <v>21.55</v>
      </c>
    </row>
    <row r="8" spans="1:21" x14ac:dyDescent="0.4">
      <c r="A8" s="9" t="s">
        <v>1</v>
      </c>
      <c r="B8" s="10" t="s">
        <v>15</v>
      </c>
      <c r="C8" s="10" t="s">
        <v>15</v>
      </c>
      <c r="D8" s="10">
        <v>51</v>
      </c>
      <c r="E8" s="11" t="s">
        <v>16</v>
      </c>
      <c r="F8" s="10">
        <v>38</v>
      </c>
      <c r="G8" s="10">
        <v>41</v>
      </c>
      <c r="H8" s="10" t="s">
        <v>15</v>
      </c>
      <c r="I8" s="10">
        <v>50</v>
      </c>
      <c r="J8" s="10" t="s">
        <v>15</v>
      </c>
      <c r="K8" s="10">
        <v>46</v>
      </c>
      <c r="L8" s="10">
        <v>23</v>
      </c>
      <c r="M8" s="10">
        <v>60</v>
      </c>
      <c r="N8" s="10" t="s">
        <v>15</v>
      </c>
      <c r="O8" s="10">
        <v>32</v>
      </c>
      <c r="P8" s="10" t="s">
        <v>15</v>
      </c>
      <c r="Q8" s="10">
        <f>SUM(D8:P8)</f>
        <v>341</v>
      </c>
      <c r="R8" s="9">
        <f>S8*22</f>
        <v>352</v>
      </c>
      <c r="S8" s="10">
        <v>16</v>
      </c>
      <c r="T8" s="17">
        <f>Q8/R8</f>
        <v>0.96875</v>
      </c>
      <c r="U8" s="9">
        <f>Q8/S8</f>
        <v>21.3125</v>
      </c>
    </row>
    <row r="9" spans="1:21" x14ac:dyDescent="0.4">
      <c r="A9" s="9" t="s">
        <v>14</v>
      </c>
      <c r="B9" s="10" t="s">
        <v>15</v>
      </c>
      <c r="C9" s="10">
        <v>48</v>
      </c>
      <c r="D9" s="10">
        <v>20</v>
      </c>
      <c r="E9" s="11" t="s">
        <v>16</v>
      </c>
      <c r="F9" s="10" t="s">
        <v>15</v>
      </c>
      <c r="G9" s="10" t="s">
        <v>15</v>
      </c>
      <c r="H9" s="10">
        <v>53</v>
      </c>
      <c r="I9" s="10">
        <v>40</v>
      </c>
      <c r="J9" s="10" t="s">
        <v>15</v>
      </c>
      <c r="K9" s="10" t="s">
        <v>15</v>
      </c>
      <c r="L9" s="10" t="s">
        <v>15</v>
      </c>
      <c r="M9" s="10" t="s">
        <v>15</v>
      </c>
      <c r="N9" s="10" t="s">
        <v>15</v>
      </c>
      <c r="O9" s="10" t="s">
        <v>15</v>
      </c>
      <c r="P9" s="10" t="s">
        <v>15</v>
      </c>
      <c r="Q9" s="10">
        <f>SUM(B9:P9)</f>
        <v>161</v>
      </c>
      <c r="R9" s="9">
        <f>S9*20</f>
        <v>160</v>
      </c>
      <c r="S9" s="10">
        <v>8</v>
      </c>
      <c r="T9" s="17">
        <f t="shared" ref="T9:T11" si="0">Q9/R9</f>
        <v>1.0062500000000001</v>
      </c>
      <c r="U9" s="9">
        <f t="shared" ref="U9:U11" si="1">Q9/S9</f>
        <v>20.125</v>
      </c>
    </row>
    <row r="10" spans="1:21" x14ac:dyDescent="0.4">
      <c r="A10" s="9" t="s">
        <v>12</v>
      </c>
      <c r="B10" s="10">
        <v>34</v>
      </c>
      <c r="C10" s="10">
        <v>37</v>
      </c>
      <c r="D10" s="10" t="s">
        <v>15</v>
      </c>
      <c r="E10" s="11" t="s">
        <v>16</v>
      </c>
      <c r="F10" s="10">
        <v>30</v>
      </c>
      <c r="G10" s="10">
        <v>44</v>
      </c>
      <c r="H10" s="10" t="s">
        <v>15</v>
      </c>
      <c r="I10" s="10" t="s">
        <v>15</v>
      </c>
      <c r="J10" s="10" t="s">
        <v>15</v>
      </c>
      <c r="K10" s="10" t="s">
        <v>15</v>
      </c>
      <c r="L10" s="10" t="s">
        <v>15</v>
      </c>
      <c r="M10" s="10" t="s">
        <v>15</v>
      </c>
      <c r="N10" s="10">
        <v>44</v>
      </c>
      <c r="O10" s="10">
        <v>20</v>
      </c>
      <c r="P10" s="10">
        <v>30</v>
      </c>
      <c r="Q10" s="10">
        <f>SUM(B10:P10)</f>
        <v>239</v>
      </c>
      <c r="R10" s="9">
        <f>S10*17</f>
        <v>238</v>
      </c>
      <c r="S10" s="10">
        <v>14</v>
      </c>
      <c r="T10" s="17">
        <f t="shared" si="0"/>
        <v>1.0042016806722689</v>
      </c>
      <c r="U10" s="9">
        <f t="shared" si="1"/>
        <v>17.071428571428573</v>
      </c>
    </row>
    <row r="11" spans="1:21" x14ac:dyDescent="0.4">
      <c r="A11" s="9" t="s">
        <v>17</v>
      </c>
      <c r="B11" s="10">
        <v>35</v>
      </c>
      <c r="C11" s="10">
        <v>26</v>
      </c>
      <c r="D11" s="10">
        <v>24</v>
      </c>
      <c r="E11" s="11" t="s">
        <v>16</v>
      </c>
      <c r="F11" s="10">
        <v>22</v>
      </c>
      <c r="G11" s="10" t="s">
        <v>15</v>
      </c>
      <c r="H11" s="10">
        <v>19</v>
      </c>
      <c r="I11" s="10">
        <v>46</v>
      </c>
      <c r="J11" s="10">
        <v>44</v>
      </c>
      <c r="K11" s="10">
        <v>36</v>
      </c>
      <c r="L11" s="10">
        <v>38</v>
      </c>
      <c r="M11" s="10">
        <v>27</v>
      </c>
      <c r="N11" s="10">
        <v>35</v>
      </c>
      <c r="O11" s="10">
        <v>35</v>
      </c>
      <c r="P11" s="10">
        <v>52</v>
      </c>
      <c r="Q11" s="10">
        <f>SUM(B11:P11)</f>
        <v>439</v>
      </c>
      <c r="R11" s="9">
        <f>S11*14</f>
        <v>364</v>
      </c>
      <c r="S11" s="10">
        <v>26</v>
      </c>
      <c r="T11" s="17">
        <f t="shared" si="0"/>
        <v>1.206043956043956</v>
      </c>
      <c r="U11" s="9">
        <f t="shared" si="1"/>
        <v>16.884615384615383</v>
      </c>
    </row>
    <row r="12" spans="1:21" x14ac:dyDescent="0.4">
      <c r="A12" s="6"/>
      <c r="B12" s="7"/>
      <c r="C12" s="7"/>
      <c r="D12" s="7"/>
      <c r="E12" s="6"/>
      <c r="F12" s="7"/>
      <c r="G12" s="6"/>
      <c r="H12" s="6"/>
      <c r="I12" s="7"/>
      <c r="J12" s="7"/>
      <c r="K12" s="7"/>
      <c r="L12" s="7"/>
      <c r="M12" s="7"/>
      <c r="N12" s="6"/>
      <c r="O12" s="7"/>
      <c r="P12" s="7"/>
      <c r="Q12" s="7"/>
      <c r="R12" s="6"/>
      <c r="S12" s="7"/>
      <c r="T12" s="6"/>
      <c r="U12" s="6"/>
    </row>
  </sheetData>
  <mergeCells count="1">
    <mergeCell ref="M1:U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Vries</dc:creator>
  <cp:lastModifiedBy>de Vries</cp:lastModifiedBy>
  <cp:lastPrinted>2023-12-15T09:50:53Z</cp:lastPrinted>
  <dcterms:created xsi:type="dcterms:W3CDTF">2023-05-24T09:48:42Z</dcterms:created>
  <dcterms:modified xsi:type="dcterms:W3CDTF">2023-12-24T12:40:02Z</dcterms:modified>
</cp:coreProperties>
</file>